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ell\Downloads\"/>
    </mc:Choice>
  </mc:AlternateContent>
  <xr:revisionPtr revIDLastSave="0" documentId="8_{61888251-E894-4CEE-8B7A-226859AE5A51}" xr6:coauthVersionLast="47" xr6:coauthVersionMax="47" xr10:uidLastSave="{00000000-0000-0000-0000-000000000000}"/>
  <bookViews>
    <workbookView xWindow="-120" yWindow="-120" windowWidth="20730" windowHeight="11160" tabRatio="500" xr2:uid="{00000000-000D-0000-FFFF-FFFF00000000}"/>
  </bookViews>
  <sheets>
    <sheet name="Cover" sheetId="1" r:id="rId1"/>
    <sheet name="1  Who Is In the Group" sheetId="2" r:id="rId2"/>
    <sheet name="2  The Three Methods" sheetId="3" r:id="rId3"/>
    <sheet name="3  Splitting the Profit" sheetId="4" r:id="rId4"/>
    <sheet name="4  Group Income Statement" sheetId="5" r:id="rId5"/>
    <sheet name="5  The Four Eliminations" sheetId="6" r:id="rId6"/>
    <sheet name="6  Investment and Goodwill" sheetId="7" r:id="rId7"/>
    <sheet name="7  Profit Still in Stock" sheetId="8" r:id="rId8"/>
    <sheet name="8  When the Two Sides Disagree" sheetId="9" r:id="rId9"/>
    <sheet name="9  One Rate Is Not Enough" sheetId="10" r:id="rId10"/>
    <sheet name="10  One Group, Many Rulebooks" sheetId="11" r:id="rId11"/>
    <sheet name="11  Where This Lives in FCCS" sheetId="12" r:id="rId12"/>
    <sheet name="Key Terms" sheetId="13" r:id="rId13"/>
    <sheet name="Completed Example" sheetId="14" r:id="rId14"/>
    <sheet name="My Notes" sheetId="15" r:id="rId15"/>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5" i="14" l="1"/>
  <c r="C44" i="14"/>
  <c r="C43" i="14"/>
  <c r="C39" i="14"/>
  <c r="C33" i="14"/>
  <c r="C27" i="14"/>
  <c r="C16" i="14"/>
  <c r="C15" i="14"/>
  <c r="C17" i="14"/>
  <c r="E9" i="14"/>
  <c r="C19" i="14"/>
  <c r="C9" i="14"/>
  <c r="F8" i="14"/>
  <c r="F9" i="14"/>
  <c r="C20" i="14"/>
  <c r="E8" i="14"/>
  <c r="E7" i="14"/>
  <c r="E6" i="14"/>
  <c r="C21" i="14"/>
</calcChain>
</file>

<file path=xl/sharedStrings.xml><?xml version="1.0" encoding="utf-8"?>
<sst xmlns="http://schemas.openxmlformats.org/spreadsheetml/2006/main" count="378" uniqueCount="308">
  <si>
    <t>ORACLE  FCCS</t>
  </si>
  <si>
    <t>Consolidation Concepts</t>
  </si>
  <si>
    <t>Live Training Programme  ·  Session 2  ·  Student Workbook</t>
  </si>
  <si>
    <t>Name</t>
  </si>
  <si>
    <t>Date</t>
  </si>
  <si>
    <t>Four questions we answer today</t>
  </si>
  <si>
    <t>Which companies go into the group accounts at all?</t>
  </si>
  <si>
    <t>How much of each one do we take in?</t>
  </si>
  <si>
    <t>What happens to the part of a company we do not own?</t>
  </si>
  <si>
    <t>Why do we keep removing things, and what exactly gets removed?</t>
  </si>
  <si>
    <t>Carried forward from Session 1</t>
  </si>
  <si>
    <t>₹ crore</t>
  </si>
  <si>
    <t>Group revenue, after removing the internal sale</t>
  </si>
  <si>
    <t>Group cost, after removing the internal sale</t>
  </si>
  <si>
    <t>Group profit</t>
  </si>
  <si>
    <t>In Session 1 every company was treated as 100% owned. That was a simplification to keep the first day's arithmetic clean. Today we use the real ownership percentages, and one extra company joins the picture.</t>
  </si>
  <si>
    <t>Tab</t>
  </si>
  <si>
    <t>What is on it</t>
  </si>
  <si>
    <t>1  Who Is In the Group</t>
  </si>
  <si>
    <t>The control test, and the real ownership percentages</t>
  </si>
  <si>
    <t>2  The Three Methods</t>
  </si>
  <si>
    <t>Subsidiary, proportional and equity — and when each is used</t>
  </si>
  <si>
    <t>3  Splitting the Profit</t>
  </si>
  <si>
    <t>Working out how much profit belongs to outside shareholders</t>
  </si>
  <si>
    <t>4  Group Income Statement</t>
  </si>
  <si>
    <t>How it all comes together in the published statement</t>
  </si>
  <si>
    <t>5  The Four Eliminations</t>
  </si>
  <si>
    <t>The four things that have to be removed on consolidation</t>
  </si>
  <si>
    <t>6  Investment and Goodwill</t>
  </si>
  <si>
    <t>Cancelling the parent's investment, and where goodwill comes from</t>
  </si>
  <si>
    <t>7  Profit Still in Stock</t>
  </si>
  <si>
    <t>Profit on goods that have not left the group yet</t>
  </si>
  <si>
    <t>8  When the Two Sides Disagree</t>
  </si>
  <si>
    <t>What happens when the buyer and the seller report different amounts</t>
  </si>
  <si>
    <t>9  One Rate Is Not Enough</t>
  </si>
  <si>
    <t>Why one exchange rate does not work, and which rate goes where</t>
  </si>
  <si>
    <t>10  One Group, Many Rulebooks</t>
  </si>
  <si>
    <t>Local accounting rules against the group's rulebook</t>
  </si>
  <si>
    <t>11  Where This Lives in FCCS</t>
  </si>
  <si>
    <t>The settings in the software that hold today's concepts</t>
  </si>
  <si>
    <t>Key Terms</t>
  </si>
  <si>
    <t>Every new word from today, with a plain-English meaning</t>
  </si>
  <si>
    <t>Completed Example</t>
  </si>
  <si>
    <t>The finished workings, for your revision after the session</t>
  </si>
  <si>
    <t>My Notes</t>
  </si>
  <si>
    <t>Blank space</t>
  </si>
  <si>
    <t>Cell colours</t>
  </si>
  <si>
    <t>Meaning</t>
  </si>
  <si>
    <t>Grey cells</t>
  </si>
  <si>
    <t>Figures you are given. Nothing to do.</t>
  </si>
  <si>
    <t>Cream cells</t>
  </si>
  <si>
    <t>You fill these in during the session.</t>
  </si>
  <si>
    <t>Tabs 8 and 9 go back to two things that were simplified in Session 1 — what happens when the two sides of an internal sale do not agree, and why a single exchange rate is not enough.</t>
  </si>
  <si>
    <t>There is no software today until the very end. Everything on these tabs is accounting logic. Get today right and the settings in FCCS will make sense later.</t>
  </si>
  <si>
    <t>Which Companies Join the Group Accounts?</t>
  </si>
  <si>
    <t>The instinct is to say anything above 50%. That is a good rule of thumb, but it is not the actual test.</t>
  </si>
  <si>
    <t>The test is control. Control means you can decide what the company does — appoint its directors, set its strategy, direct how it uses its assets. Control usually comes from holding more than half the shares, which is why the 50% rule works most of the time.</t>
  </si>
  <si>
    <t>There are exceptions both ways. You can hold 45% and still control a company, if the remaining shares are spread across thousands of small investors who never vote together. You can hold 60% and not control it, if a contract says every major decision needs the other shareholder to agree.</t>
  </si>
  <si>
    <t>Company</t>
  </si>
  <si>
    <t>Country</t>
  </si>
  <si>
    <t>Owned</t>
  </si>
  <si>
    <t>Do we control it?</t>
  </si>
  <si>
    <t>Tata Motors Ltd</t>
  </si>
  <si>
    <t>India</t>
  </si>
  <si>
    <t>Parent</t>
  </si>
  <si>
    <t>Jaguar Land Rover</t>
  </si>
  <si>
    <t>UK</t>
  </si>
  <si>
    <t>100%</t>
  </si>
  <si>
    <t>Tata Motors Thailand</t>
  </si>
  <si>
    <t>Thailand</t>
  </si>
  <si>
    <t>75%</t>
  </si>
  <si>
    <t>Auto Parts Ltd</t>
  </si>
  <si>
    <t>30%</t>
  </si>
  <si>
    <t>Fill in the last column for each company.</t>
  </si>
  <si>
    <t>Auto Parts Ltd is the one to look at closely. We hold 30%, we have a seat on the board and we get to give our opinion, but we cannot decide anything on our own. That is not control — it is called significant influence.</t>
  </si>
  <si>
    <t>Control or influence is what decides how a company enters the group accounts, and that leads straight into the three methods on the next tab.</t>
  </si>
  <si>
    <t>Your notes</t>
  </si>
  <si>
    <t>The Three Consolidation Methods</t>
  </si>
  <si>
    <t>There are three ways a company can enter the group accounts. In FCCS every entity is assigned one of these three.</t>
  </si>
  <si>
    <t>Method</t>
  </si>
  <si>
    <t>When it is used</t>
  </si>
  <si>
    <t>What you take in</t>
  </si>
  <si>
    <t>Subsidiary</t>
  </si>
  <si>
    <t>You control the company (usually above 50%)</t>
  </si>
  <si>
    <t>100% of every line, then split the profit at the bottom</t>
  </si>
  <si>
    <t>Proportional</t>
  </si>
  <si>
    <t>You share control with a partner, and neither of you controls alone</t>
  </si>
  <si>
    <t>Your share of every line</t>
  </si>
  <si>
    <t>Equity</t>
  </si>
  <si>
    <t>You have influence but not control (roughly 20% to 50%)</t>
  </si>
  <si>
    <t>One line only — your share of their profit</t>
  </si>
  <si>
    <t>The method is not decided by how much you own. It is decided by how much control you have. The ownership percentage is simply the usual evidence of control.</t>
  </si>
  <si>
    <t>Method that applies</t>
  </si>
  <si>
    <t>Fill in the method for each company using the table above.</t>
  </si>
  <si>
    <t>The most common misunderstanding: we own only 75% of Thailand, so why take 100% of its revenue? Because we control Thailand. We decide what it sells, what it buys and what it does with its cash, so the group accounts have to show the whole business. The part we do not own is dealt with separately, at the bottom of the statement.</t>
  </si>
  <si>
    <t>The proportional method is common for property and infrastructure joint ventures, where two partners run an operation together.</t>
  </si>
  <si>
    <t>The Part We Do Not Own</t>
  </si>
  <si>
    <t>All of Thailand's profit goes into the group, but a quarter of it belongs to the Thai shareholders. That share has a name of its own.</t>
  </si>
  <si>
    <t>It is called Non-Controlling Interest. You will also hear the older name, minority interest — they mean the same thing. In FCCS it appears as NCI.</t>
  </si>
  <si>
    <t>Profit ₹cr</t>
  </si>
  <si>
    <t>We own</t>
  </si>
  <si>
    <t>Ours ₹cr</t>
  </si>
  <si>
    <t>Outsiders ₹cr</t>
  </si>
  <si>
    <t>Total</t>
  </si>
  <si>
    <t>Fill in the last two columns. The profits above are the figures from Session 1, after the internal engine sale was removed.</t>
  </si>
  <si>
    <t>Read the Thailand row carefully. The profit is 100 crore and the full 100 goes into group profit. When it is split, 75 crore belongs to Tata Motors shareholders and 25 crore belongs to the Thai shareholders. Both figures are published.</t>
  </si>
  <si>
    <t>Non-controlling interest is not an expense. Nobody is paying anybody. It is an honest statement of whose profit it is.</t>
  </si>
  <si>
    <t>The same idea applies on the balance sheet. All of Thailand's assets and liabilities come in at 100%, and a separate line in the equity section shows the portion of equity belonging to the non-controlling shareholders.</t>
  </si>
  <si>
    <t>How It Comes Together</t>
  </si>
  <si>
    <t>Auto Parts Ltd made 200 crore of profit this year and we own 30% of it. Watch where that share lands, and what does not appear at all.</t>
  </si>
  <si>
    <t>Group Income Statement</t>
  </si>
  <si>
    <t>Revenue</t>
  </si>
  <si>
    <t>Cost</t>
  </si>
  <si>
    <t>Operating profit</t>
  </si>
  <si>
    <t>Share of profit of associate  (30% of Auto Parts)</t>
  </si>
  <si>
    <t>Profit for the year</t>
  </si>
  <si>
    <t>Attributable to owners of Tata Motors</t>
  </si>
  <si>
    <t>Attributable to non-controlling interests</t>
  </si>
  <si>
    <t>Fill in every cream cell. Auto Parts made 200 crore of profit and we own 30% of it.</t>
  </si>
  <si>
    <t>Three things to notice</t>
  </si>
  <si>
    <t>Revenue is still 10,200. Auto Parts made 200 crore of profit, but not one rupee of its revenue appears here. Under the equity method you take one line near the bottom and nothing else.</t>
  </si>
  <si>
    <t>Thailand is fully inside that revenue figure — all 100% of it — even though we own only three quarters. That is the subsidiary method.</t>
  </si>
  <si>
    <t>At the bottom the profit is split between us and the Thai shareholders. The two lines add back to the same total.</t>
  </si>
  <si>
    <t>The one sentence worth remembering: full consolidation takes 100% into the statement and splits the profit at the bottom. It does not take 75% of revenue.</t>
  </si>
  <si>
    <t>The Four Things That Get Removed</t>
  </si>
  <si>
    <t>In Session 1 we removed one internal sale. On a real project there are four different things that need removing, and you will meet all four.</t>
  </si>
  <si>
    <t>#</t>
  </si>
  <si>
    <t>What we remove</t>
  </si>
  <si>
    <t>Why</t>
  </si>
  <si>
    <t>1</t>
  </si>
  <si>
    <t>Internal sales and purchases</t>
  </si>
  <si>
    <t>The group did not sell anything to the outside world</t>
  </si>
  <si>
    <t>2</t>
  </si>
  <si>
    <t>Internal receivables and payables</t>
  </si>
  <si>
    <t>You cannot owe money to yourself</t>
  </si>
  <si>
    <t>3</t>
  </si>
  <si>
    <t>Investment against share capital</t>
  </si>
  <si>
    <t>Otherwise the same business is counted twice</t>
  </si>
  <si>
    <t>4</t>
  </si>
  <si>
    <t>Profit on goods still sitting in stock</t>
  </si>
  <si>
    <t>That profit has not been earned from outside yet</t>
  </si>
  <si>
    <t>Number 1 we have already done. JLR sold engines worth 300 crore to Tata Motors India, so 300 came off revenue and 300 came off cost.</t>
  </si>
  <si>
    <t>Number 2 is the same idea on the balance sheet. Tata Motors India did not pay for those engines immediately, so JLR is carrying a receivable of 300 crore and Tata Motors India is carrying a payable of 300 crore. As a group we owe that money to ourselves — it is neither a real asset nor a real liability.</t>
  </si>
  <si>
    <t>Effect of removing the internal balance</t>
  </si>
  <si>
    <t>Group assets</t>
  </si>
  <si>
    <t>Group liabilities</t>
  </si>
  <si>
    <t>Net effect on the group</t>
  </si>
  <si>
    <t>FCCS handles the first two of these automatically, once the intercompany setup is in place. The other two usually need a manual entry, which is what consolidation journals are for.</t>
  </si>
  <si>
    <t>Cancelling the Investment — and Where Goodwill Comes From</t>
  </si>
  <si>
    <t>When Tata Motors bought JLR it paid money and recorded an asset on its own balance sheet called Investment in JLR. Meanwhile JLR carries its own share capital and reserves.</t>
  </si>
  <si>
    <t>If the two balance sheets are simply added together, the same underlying business is counted twice — once as an investment, and once as the actual assets. So in consolidation the parent's investment is cancelled against the subsidiary's equity.</t>
  </si>
  <si>
    <t>Investment elimination</t>
  </si>
  <si>
    <t>Tata Motors paid for JLR</t>
  </si>
  <si>
    <t>JLR share capital and reserves at that date</t>
  </si>
  <si>
    <t>Difference — recorded as Goodwill</t>
  </si>
  <si>
    <t>Work out the difference and fill it in.</t>
  </si>
  <si>
    <t>The 2,000 crore investment disappears from the asset side. The 1,600 crore of JLR equity disappears from the equity side. The difference — the extra that was paid over what the net assets were worth — stays on the group balance sheet as goodwill.</t>
  </si>
  <si>
    <t>This is where goodwill comes from. Nobody records it in any company's own books. It appears only when you consolidate.</t>
  </si>
  <si>
    <t>Profit on Goods That Have Not Left the Group</t>
  </si>
  <si>
    <t>In Session 1 the engines JLR sold went into cars that Tata Motors India had already sold to real customers, so the group's profit stayed at 1,600. Now suppose those engines are still lying unsold in the warehouse.</t>
  </si>
  <si>
    <t>The engine sale, looked at again</t>
  </si>
  <si>
    <t>What the engines cost JLR to make</t>
  </si>
  <si>
    <t>What JLR charged Tata Motors India</t>
  </si>
  <si>
    <t>Profit JLR booked on the sale</t>
  </si>
  <si>
    <t>Fill in the profit, then read on.</t>
  </si>
  <si>
    <t>From the group's point of view, has that profit been earned? No. The goods have not left the group and nobody outside has paid us anything. So it is unrealised profit, and it has to be removed: group profit comes down, and the stock is written back to what it actually cost the group.</t>
  </si>
  <si>
    <t>The test to apply</t>
  </si>
  <si>
    <t>Has the item been sold to someone outside the group?</t>
  </si>
  <si>
    <t>Yes — the profit is real and stays in the group accounts.</t>
  </si>
  <si>
    <t>No — the item is still inside the group, so the profit comes out.</t>
  </si>
  <si>
    <t>When the Buyer and the Seller Report Different Amounts</t>
  </si>
  <si>
    <t>Every time we removed the engine sale, both companies reported the same ₹300 crore, so removing it was easy. On a real project the two sides almost never agree.</t>
  </si>
  <si>
    <t>Who says what</t>
  </si>
  <si>
    <t>JLR says: I sold engines to Tata Motors India for</t>
  </si>
  <si>
    <t>Tata Motors India says: I bought engines from JLR for</t>
  </si>
  <si>
    <t>Difference</t>
  </si>
  <si>
    <t>Work out the difference. Then read the four reasons below and mark, in the last column, whether each one is an honest timing difference or a real error that somebody has to correct.</t>
  </si>
  <si>
    <t>Why the two sides might not agree</t>
  </si>
  <si>
    <t>Honest difference or real error?</t>
  </si>
  <si>
    <t>Goods in transit — JLR shipped the engines on 28 March and booked the sale. The ship was still at sea on 31 March, so Tata Motors India had not received them and booked nothing.</t>
  </si>
  <si>
    <t>Cut-off — JLR booked it in March, Tata Motors India recorded it in April. Same transaction, two different months.</t>
  </si>
  <si>
    <t>Someone missed an invoice, or posted it to the wrong account.</t>
  </si>
  <si>
    <t>Exchange rate — JLR invoiced in pounds. Tata Motors India recorded it in rupees at the rate on the day it received the invoice. Two different days, two slightly different rates.</t>
  </si>
  <si>
    <t>Now the important question: what happens to that difference?</t>
  </si>
  <si>
    <t>Where</t>
  </si>
  <si>
    <t>What happens to the difference</t>
  </si>
  <si>
    <t>In a spreadsheet</t>
  </si>
  <si>
    <t>Someone picks one of the two numbers, usually whichever makes the total look tidier. The difference vanishes and nobody ever finds out.</t>
  </si>
  <si>
    <t>In FCCS</t>
  </si>
  <si>
    <t>Both sides are removed, and the difference is moved into a separate account kept for exactly this purpose. It stays visible, and somebody has to explain it.</t>
  </si>
  <si>
    <t>That separate account is called a plug account. Think of two brothers keeping accounts of the same loan. One says he gave five thousand, the other says he received four thousand eight hundred. You do not settle that by rubbing out one number. You write the difference on a slip and go and find out what happened. The plug account is that slip.</t>
  </si>
  <si>
    <t>This is a control, not a fault. At month end somebody opens a report, sees the amount sitting in the plug account, and has to find out why. Often it is goods in transit and it is perfectly fine. Sometimes it is a genuine error and it gets corrected. Either way, somebody looked.</t>
  </si>
  <si>
    <t>For FCCS to pair the two sides up at all, each company has to record who it traded with — not just "sales 300", but "sales 300, and the other party was Tata Motors India". Getting every company to record that trading partner properly is one of the first real battles on any project. It is a discipline problem, not a technical one.</t>
  </si>
  <si>
    <t>One Rate Is Not Enough</t>
  </si>
  <si>
    <t>In Session 1 we used a single rate of ₹100 per pound for everything. A real currency does not sit still for a year.</t>
  </si>
  <si>
    <t>When</t>
  </si>
  <si>
    <t>Rate (₹ per £1)</t>
  </si>
  <si>
    <t>1 April, start of the year</t>
  </si>
  <si>
    <t>31 March, end of the year</t>
  </si>
  <si>
    <t>Average across the whole year</t>
  </si>
  <si>
    <t>So which of the three do you use? It depends on what you are converting.</t>
  </si>
  <si>
    <t>What we are converting</t>
  </si>
  <si>
    <t>Amount</t>
  </si>
  <si>
    <t>Rate used</t>
  </si>
  <si>
    <t>Why that rate</t>
  </si>
  <si>
    <t>JLR revenue for the year</t>
  </si>
  <si>
    <t>£500 m</t>
  </si>
  <si>
    <t>Average  100</t>
  </si>
  <si>
    <t>Earned bit by bit across twelve months</t>
  </si>
  <si>
    <t>JLR cash in the bank on 31 March</t>
  </si>
  <si>
    <t>£50 m</t>
  </si>
  <si>
    <t>Closing  105</t>
  </si>
  <si>
    <t>Sitting there on one single date</t>
  </si>
  <si>
    <t>Fill in the two ₹ crore figures. Remember to divide by ten to get from ₹ million to ₹ crore.</t>
  </si>
  <si>
    <t>Look at the cash line. If the average rate of 100 had been used for the cash as well, the figure would have been 500 instead. That is 25 crore wrong, on one bank account. In a group with a hundred companies, that kind of error runs into hundreds of crore.</t>
  </si>
  <si>
    <t>The rule</t>
  </si>
  <si>
    <t>Examples</t>
  </si>
  <si>
    <t>Things that happened over the year</t>
  </si>
  <si>
    <t>Revenue, cost, salaries, profit</t>
  </si>
  <si>
    <t>Average rate</t>
  </si>
  <si>
    <t>Things sitting there on the last day</t>
  </si>
  <si>
    <t>Cash, buildings, stock, loans, what customers owe you</t>
  </si>
  <si>
    <t>Closing rate</t>
  </si>
  <si>
    <t>In FCCS you do not choose the rate each time. FCCS holds two rates for every currency — an Average rate and an Ending rate — and both are loaded each month. Each account carries a setting that says which kind of number it is, and FCCS then picks the right rate itself.</t>
  </si>
  <si>
    <t>The rate is set once, on the account. It is not a decision taken a thousand times.</t>
  </si>
  <si>
    <t>One word to note now, without going further. When some lines are converted at 100 and others at 105, a balance sheet stops balancing by a small amount. That difference is real and unavoidable, it is not an error, and it has its own name — Cumulative Translation Adjustment, or CTA. FCCS calculates it automatically, and there is a full session on it later in the course.</t>
  </si>
  <si>
    <t>Local Rules Against the Group's Rulebook</t>
  </si>
  <si>
    <t>Our companies are in three countries. Each keeps its books under its own country's accounting rules, because local law and the local tax authority demand it.</t>
  </si>
  <si>
    <t>But the group has to publish one set of accounts under one rulebook, usually IFRS. So the figures arriving from each company are correct locally, and still not yet on the group's basis.</t>
  </si>
  <si>
    <t>An example</t>
  </si>
  <si>
    <t>Thai rules say a machine is depreciated over five years.</t>
  </si>
  <si>
    <t>Group policy under IFRS says ten years.</t>
  </si>
  <si>
    <t>Thailand's own books are correct for Thailand and nothing there changes.</t>
  </si>
  <si>
    <t>Before that data joins the group, the depreciation is recalculated on the group basis.</t>
  </si>
  <si>
    <t>Remember this line</t>
  </si>
  <si>
    <t>Local books stay local.  Group adjustments happen only in the consolidation system.</t>
  </si>
  <si>
    <t>These adjustments are made on top of the loaded data, using consolidation journals.</t>
  </si>
  <si>
    <t>Today's Concepts as Settings in the Software</t>
  </si>
  <si>
    <t>Everything covered today exists as a setting in FCCS. Nothing to write down here — this is only so you know these are real settings and not just theory.</t>
  </si>
  <si>
    <t>Where in FCCS</t>
  </si>
  <si>
    <t>What it holds</t>
  </si>
  <si>
    <t>Entity dimension</t>
  </si>
  <si>
    <t>The group structure — the parent and the companies beneath it, exactly as drawn on tab 1</t>
  </si>
  <si>
    <t>Ownership Management</t>
  </si>
  <si>
    <t>The ownership percentage held in each company</t>
  </si>
  <si>
    <t>The consolidation method for each company — subsidiary, proportional or equity</t>
  </si>
  <si>
    <t>Every concept from today becomes one of these settings. The consolidation engine then applies them for you — you do not write the logic yourself.</t>
  </si>
  <si>
    <t>Key Terms From This Session</t>
  </si>
  <si>
    <t>Keep this list. Every one of these words comes back later in the course.</t>
  </si>
  <si>
    <t>Term</t>
  </si>
  <si>
    <t>What it means</t>
  </si>
  <si>
    <t>Control</t>
  </si>
  <si>
    <t>The ability to decide what a company does — appoint its directors, set its strategy, direct its assets. This is the test for whether a company is consolidated.</t>
  </si>
  <si>
    <t>Significant influence</t>
  </si>
  <si>
    <t>Being able to take part in decisions without being able to decide alone. Typically a holding of roughly 20% to 50%.</t>
  </si>
  <si>
    <t>A company you control. It comes into the group accounts in full.</t>
  </si>
  <si>
    <t>Associate</t>
  </si>
  <si>
    <t>A company you influence but do not control. It comes in as one line only.</t>
  </si>
  <si>
    <t>Joint venture</t>
  </si>
  <si>
    <t>An arrangement where two partners share control and neither one controls alone.</t>
  </si>
  <si>
    <t>Subsidiary method</t>
  </si>
  <si>
    <t>Full consolidation — 100% of every line comes in, and the profit is split at the bottom.</t>
  </si>
  <si>
    <t>Proportional method</t>
  </si>
  <si>
    <t>Your share of every line comes in.</t>
  </si>
  <si>
    <t>Equity method</t>
  </si>
  <si>
    <t>One line only — your share of the company's profit. No revenue, no cost, no assets.</t>
  </si>
  <si>
    <t>Non-controlling interest (NCI)</t>
  </si>
  <si>
    <t>The share of a subsidiary's profit and equity that belongs to shareholders outside the group. Also called minority interest.</t>
  </si>
  <si>
    <t>Elimination</t>
  </si>
  <si>
    <t>Removing something that only exists because two group companies dealt with each other.</t>
  </si>
  <si>
    <t>Intercompany receivable and payable</t>
  </si>
  <si>
    <t>Amounts owed between two group companies. They cancel out on consolidation.</t>
  </si>
  <si>
    <t>Goodwill</t>
  </si>
  <si>
    <t>The amount paid for a subsidiary above the value of its net assets. It appears only on consolidation.</t>
  </si>
  <si>
    <t>Unrealised profit</t>
  </si>
  <si>
    <t>Profit on goods sold between group companies that are still held inside the group, unsold.</t>
  </si>
  <si>
    <t>Consolidation journal</t>
  </si>
  <si>
    <t>A manual adjustment made in the consolidation system, on top of the loaded data, without touching a company's own books.</t>
  </si>
  <si>
    <t>Trading partner</t>
  </si>
  <si>
    <t>The other company recorded against an intercompany entry, which is what allows the two sides to be matched.</t>
  </si>
  <si>
    <t>Plug account</t>
  </si>
  <si>
    <t>The account where FCCS puts the difference when the two sides of an intercompany balance do not agree, so that it stays visible.</t>
  </si>
  <si>
    <t>Goods in transit</t>
  </si>
  <si>
    <t>Goods that have left the seller but not yet reached the buyer at the closing date — the most common reason the two sides disagree.</t>
  </si>
  <si>
    <t>The rate used for things that happened across the year, such as revenue and cost.</t>
  </si>
  <si>
    <t>Closing rate (Ending rate)</t>
  </si>
  <si>
    <t>The rate on the last day of the period, used for things sitting there on that date, such as cash and buildings.</t>
  </si>
  <si>
    <t>CTA</t>
  </si>
  <si>
    <t>Cumulative Translation Adjustment — the difference that arises because different lines are converted at different rates. Not an error.</t>
  </si>
  <si>
    <t>IFRS</t>
  </si>
  <si>
    <t>The accounting rulebook most groups use for their published consolidated accounts.</t>
  </si>
  <si>
    <t>The Finished Workings</t>
  </si>
  <si>
    <t>Use this to check your own figures after the session. All amounts are in ₹ crore.</t>
  </si>
  <si>
    <t>Splitting the profit</t>
  </si>
  <si>
    <t>—</t>
  </si>
  <si>
    <t>Group income statement</t>
  </si>
  <si>
    <t>Share of profit of associate  (30% of 200)</t>
  </si>
  <si>
    <t>Profit still in stock</t>
  </si>
  <si>
    <t>Profit booked by JLR — unrealised while the engines stay in the group</t>
  </si>
  <si>
    <t>When the two sides disagree</t>
  </si>
  <si>
    <t>JLR says it sold engines for</t>
  </si>
  <si>
    <t>Tata Motors India says it bought engines for</t>
  </si>
  <si>
    <t>Difference — goes to the plug account until it is explained</t>
  </si>
  <si>
    <t>One rate is not enough</t>
  </si>
  <si>
    <t>JLR revenue for the year — £500 m at the average rate of 100</t>
  </si>
  <si>
    <t>JLR cash on 31 March — £50 m at the closing rate of 105</t>
  </si>
  <si>
    <t>What the cash would wrongly have been at the average rate of 100</t>
  </si>
  <si>
    <t>25 crore of error, on one bank account, from using the wrong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</si>
</sst>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1"/>
    </font>
    <font>
      <b/>
      <sz val="11"/>
      <color rgb="FFFFFFFF"/>
      <name val="Arial"/>
      <charset val="1"/>
    </font>
    <font>
      <sz val="11"/>
      <color rgb="FF000000"/>
      <name val="Arial"/>
      <charset val="1"/>
    </font>
    <font>
      <b/>
      <sz val="11"/>
      <color rgb="FF000000"/>
      <name val="Arial"/>
      <charset val="1"/>
    </font>
    <font>
      <b/>
      <sz val="10"/>
      <color rgb="FFC74634"/>
      <name val="Arial"/>
      <charset val="1"/>
    </font>
    <font>
      <sz val="11"/>
      <color rgb="FF000000"/>
      <name val="Calibri"/>
      <family val="2"/>
    </font>
    <font>
      <sz val="12"/>
      <color rgb="FF204F70"/>
      <name val="BentonSans Medium"/>
    </font>
    <font>
      <b/>
      <sz val="22"/>
      <name val="BentonSans Medium"/>
    </font>
    <font>
      <sz val="11"/>
      <color theme="1"/>
      <name val="BentonSans Medium"/>
    </font>
    <font>
      <sz val="11"/>
      <name val="BentonSans Medium"/>
    </font>
    <font>
      <b/>
      <sz val="11"/>
      <color theme="0"/>
      <name val="Arial"/>
      <family val="2"/>
    </font>
    <font>
      <sz val="11"/>
      <color rgb="FF000000"/>
      <name val="BentonSans Medium"/>
    </font>
    <font>
      <sz val="11"/>
      <color rgb="FF000000"/>
      <name val="BentonSans Regular"/>
    </font>
    <font>
      <sz val="11"/>
      <color rgb="FFFFFFFF"/>
      <name val="BentonSans Medium"/>
    </font>
    <font>
      <sz val="11"/>
      <color theme="1"/>
      <name val="BentonSans Regular"/>
    </font>
    <font>
      <sz val="11"/>
      <color rgb="FFFFFFFF"/>
      <name val="BentonSans Regular"/>
    </font>
    <font>
      <sz val="10"/>
      <name val="BentonSans Regular"/>
    </font>
    <font>
      <sz val="11"/>
      <name val="BentonSans Regular"/>
    </font>
    <font>
      <sz val="11"/>
      <color theme="0"/>
      <name val="BentonSans Medium"/>
    </font>
    <font>
      <sz val="11"/>
      <color theme="1"/>
      <name val="Calibri"/>
      <family val="2"/>
    </font>
    <font>
      <sz val="11"/>
      <color rgb="FF204F70"/>
      <name val="BentonSans Medium"/>
    </font>
    <font>
      <sz val="15"/>
      <color rgb="FF204F70"/>
      <name val="BentonSans Medium"/>
    </font>
    <font>
      <sz val="10"/>
      <color rgb="FF204F70"/>
      <name val="BentonSans Medium"/>
    </font>
    <font>
      <sz val="10"/>
      <color rgb="FF595959"/>
      <name val="BentonSans Regular"/>
    </font>
    <font>
      <sz val="10"/>
      <color theme="1"/>
      <name val="BentonSans Regular"/>
    </font>
    <font>
      <sz val="10"/>
      <name val="BentonSans Rge"/>
    </font>
    <font>
      <b/>
      <sz val="11"/>
      <color rgb="FF000000"/>
      <name val="BentonSans Regular"/>
    </font>
  </fonts>
  <fills count="9">
    <fill>
      <patternFill patternType="none"/>
    </fill>
    <fill>
      <patternFill patternType="gray125"/>
    </fill>
    <fill>
      <patternFill patternType="solid">
        <fgColor rgb="FFFFF6D8"/>
        <bgColor rgb="FFFBF4F2"/>
      </patternFill>
    </fill>
    <fill>
      <patternFill patternType="solid">
        <fgColor rgb="FFFBF4F2"/>
        <bgColor rgb="FFF2F2F2"/>
      </patternFill>
    </fill>
    <fill>
      <patternFill patternType="solid">
        <fgColor rgb="FFE4E4E4"/>
        <bgColor rgb="FFD9D9D9"/>
      </patternFill>
    </fill>
    <fill>
      <patternFill patternType="solid">
        <fgColor rgb="FFF2F2F2"/>
        <bgColor rgb="FFFBF4F2"/>
      </patternFill>
    </fill>
    <fill>
      <patternFill patternType="solid">
        <fgColor rgb="FFE2EEFF"/>
        <bgColor rgb="FF000000"/>
      </patternFill>
    </fill>
    <fill>
      <patternFill patternType="solid">
        <fgColor rgb="FF204F70"/>
        <bgColor indexed="64"/>
      </patternFill>
    </fill>
    <fill>
      <patternFill patternType="solid">
        <fgColor rgb="FF204F70"/>
        <bgColor rgb="FF993366"/>
      </patternFill>
    </fill>
  </fills>
  <borders count="8">
    <border>
      <left/>
      <right/>
      <top/>
      <bottom/>
      <diagonal/>
    </border>
    <border>
      <left style="thin">
        <color rgb="FFBFBFBF"/>
      </left>
      <right style="thin">
        <color rgb="FFBFBFBF"/>
      </right>
      <top style="thin">
        <color rgb="FFBFBFBF"/>
      </top>
      <bottom style="thin">
        <color rgb="FFBFBFBF"/>
      </bottom>
      <diagonal/>
    </border>
    <border>
      <left style="thin">
        <color rgb="FFD9D9D9"/>
      </left>
      <right style="thin">
        <color rgb="FFD9D9D9"/>
      </right>
      <top style="thin">
        <color rgb="FFD9D9D9"/>
      </top>
      <bottom style="thin">
        <color rgb="FFD9D9D9"/>
      </bottom>
      <diagonal/>
    </border>
    <border>
      <left/>
      <right/>
      <top/>
      <bottom style="thin">
        <color rgb="FFBFBFB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4" fillId="0" borderId="0" xfId="0" applyFont="1"/>
    <xf numFmtId="0" fontId="0" fillId="0" borderId="3" xfId="0" applyBorder="1"/>
    <xf numFmtId="0" fontId="5" fillId="6" borderId="4" xfId="0" applyFont="1" applyFill="1" applyBorder="1" applyAlignment="1">
      <alignment horizontal="center"/>
    </xf>
    <xf numFmtId="0" fontId="5" fillId="6" borderId="5" xfId="0" applyFont="1" applyFill="1" applyBorder="1" applyAlignment="1">
      <alignment horizontal="center"/>
    </xf>
    <xf numFmtId="0" fontId="5" fillId="6" borderId="6" xfId="0" applyFont="1" applyFill="1" applyBorder="1" applyAlignment="1">
      <alignment horizontal="center"/>
    </xf>
    <xf numFmtId="0" fontId="6" fillId="0" borderId="0" xfId="0" applyFont="1"/>
    <xf numFmtId="0" fontId="7" fillId="0" borderId="0" xfId="0" applyFont="1"/>
    <xf numFmtId="0" fontId="8" fillId="0" borderId="0" xfId="0" applyFont="1"/>
    <xf numFmtId="0" fontId="9" fillId="0" borderId="0" xfId="0" applyFont="1"/>
    <xf numFmtId="0" fontId="0" fillId="2" borderId="7" xfId="0" applyFill="1" applyBorder="1"/>
    <xf numFmtId="0" fontId="10" fillId="7" borderId="7" xfId="0" applyFont="1" applyFill="1" applyBorder="1" applyAlignment="1">
      <alignment vertical="center"/>
    </xf>
    <xf numFmtId="0" fontId="11" fillId="0" borderId="7" xfId="0" applyFont="1" applyBorder="1" applyAlignment="1">
      <alignment vertical="center" wrapText="1"/>
    </xf>
    <xf numFmtId="0" fontId="12" fillId="0" borderId="7" xfId="0" applyFont="1" applyBorder="1" applyAlignment="1">
      <alignment vertical="center" wrapText="1"/>
    </xf>
    <xf numFmtId="0" fontId="12" fillId="3" borderId="7" xfId="0" applyFont="1" applyFill="1" applyBorder="1" applyAlignment="1">
      <alignment vertical="center" wrapText="1"/>
    </xf>
    <xf numFmtId="0" fontId="13" fillId="8" borderId="7" xfId="0" applyFont="1" applyFill="1" applyBorder="1" applyAlignment="1">
      <alignment horizontal="left" vertical="center" wrapText="1"/>
    </xf>
    <xf numFmtId="0" fontId="12" fillId="0" borderId="2" xfId="0" applyFont="1" applyBorder="1" applyAlignment="1">
      <alignment vertical="center" wrapText="1"/>
    </xf>
    <xf numFmtId="164" fontId="12" fillId="4" borderId="2" xfId="0" applyNumberFormat="1" applyFont="1" applyFill="1" applyBorder="1" applyAlignment="1">
      <alignment horizontal="right" vertical="center" indent="1"/>
    </xf>
    <xf numFmtId="0" fontId="12" fillId="3" borderId="2" xfId="0" applyFont="1" applyFill="1" applyBorder="1" applyAlignment="1">
      <alignment vertical="center" wrapText="1"/>
    </xf>
    <xf numFmtId="0" fontId="14" fillId="0" borderId="0" xfId="0" applyFont="1"/>
    <xf numFmtId="164" fontId="12" fillId="4" borderId="7" xfId="0" applyNumberFormat="1" applyFont="1" applyFill="1" applyBorder="1" applyAlignment="1">
      <alignment horizontal="right" vertical="center" indent="1"/>
    </xf>
    <xf numFmtId="0" fontId="14" fillId="0" borderId="7" xfId="0" applyFont="1" applyBorder="1"/>
    <xf numFmtId="0" fontId="15" fillId="8" borderId="7" xfId="0" applyFont="1" applyFill="1" applyBorder="1" applyAlignment="1">
      <alignment horizontal="left" vertical="center" wrapText="1"/>
    </xf>
    <xf numFmtId="0" fontId="15" fillId="8" borderId="7" xfId="0" applyFont="1" applyFill="1" applyBorder="1" applyAlignment="1">
      <alignment horizontal="left" vertical="center" wrapText="1"/>
    </xf>
    <xf numFmtId="0" fontId="14" fillId="0" borderId="4" xfId="0" applyFont="1" applyBorder="1" applyAlignment="1">
      <alignment horizontal="center"/>
    </xf>
    <xf numFmtId="0" fontId="14" fillId="0" borderId="6" xfId="0" applyFont="1" applyBorder="1" applyAlignment="1">
      <alignment horizontal="center"/>
    </xf>
    <xf numFmtId="0" fontId="16" fillId="0" borderId="0" xfId="0" applyFont="1" applyAlignment="1">
      <alignment vertical="center" wrapText="1"/>
    </xf>
    <xf numFmtId="0" fontId="11" fillId="0" borderId="7" xfId="0" applyFont="1" applyBorder="1" applyAlignment="1">
      <alignment vertical="center" wrapText="1"/>
    </xf>
    <xf numFmtId="0" fontId="11" fillId="3" borderId="7" xfId="0" applyFont="1" applyFill="1" applyBorder="1" applyAlignment="1">
      <alignment vertical="center" wrapText="1"/>
    </xf>
    <xf numFmtId="0" fontId="13" fillId="8" borderId="7" xfId="0" applyFont="1" applyFill="1" applyBorder="1" applyAlignment="1">
      <alignment horizontal="left" vertical="center" wrapText="1"/>
    </xf>
    <xf numFmtId="0" fontId="17" fillId="0" borderId="2" xfId="0" applyFont="1" applyBorder="1" applyAlignment="1">
      <alignment vertical="center" wrapText="1"/>
    </xf>
    <xf numFmtId="0" fontId="17" fillId="3" borderId="2" xfId="0" applyFont="1" applyFill="1" applyBorder="1" applyAlignment="1">
      <alignment vertical="center" wrapText="1"/>
    </xf>
    <xf numFmtId="0" fontId="17" fillId="0" borderId="0" xfId="0" applyFont="1"/>
    <xf numFmtId="0" fontId="17" fillId="4" borderId="2" xfId="0" applyFont="1" applyFill="1" applyBorder="1" applyAlignment="1">
      <alignment vertical="center" wrapText="1"/>
    </xf>
    <xf numFmtId="0" fontId="17" fillId="2" borderId="2" xfId="0" applyFont="1" applyFill="1" applyBorder="1" applyAlignment="1">
      <alignment vertical="center" wrapText="1"/>
    </xf>
    <xf numFmtId="0" fontId="18" fillId="8" borderId="2" xfId="0" applyFont="1" applyFill="1" applyBorder="1" applyAlignment="1">
      <alignment horizontal="left" vertical="center" wrapText="1"/>
    </xf>
    <xf numFmtId="0" fontId="18" fillId="8" borderId="2" xfId="0" applyFont="1" applyFill="1" applyBorder="1" applyAlignment="1">
      <alignment horizontal="left" vertical="center" wrapText="1"/>
    </xf>
    <xf numFmtId="0" fontId="19" fillId="6" borderId="4" xfId="0" applyFont="1" applyFill="1" applyBorder="1" applyAlignment="1">
      <alignment horizontal="center"/>
    </xf>
    <xf numFmtId="0" fontId="19" fillId="6" borderId="5" xfId="0" applyFont="1" applyFill="1" applyBorder="1" applyAlignment="1">
      <alignment horizontal="center"/>
    </xf>
    <xf numFmtId="0" fontId="19" fillId="6" borderId="6" xfId="0" applyFont="1" applyFill="1" applyBorder="1" applyAlignment="1">
      <alignment horizontal="center"/>
    </xf>
    <xf numFmtId="0" fontId="20" fillId="0" borderId="0" xfId="0" applyFont="1"/>
    <xf numFmtId="0" fontId="21" fillId="0" borderId="0" xfId="0" applyFont="1"/>
    <xf numFmtId="0" fontId="16" fillId="0" borderId="0" xfId="0" applyFont="1"/>
    <xf numFmtId="0" fontId="12" fillId="4" borderId="7" xfId="0" applyFont="1" applyFill="1" applyBorder="1" applyAlignment="1">
      <alignment vertical="center" wrapText="1"/>
    </xf>
    <xf numFmtId="0" fontId="12" fillId="2" borderId="7" xfId="0" applyFont="1" applyFill="1" applyBorder="1" applyAlignment="1">
      <alignment vertical="center" wrapText="1"/>
    </xf>
    <xf numFmtId="0" fontId="22" fillId="0" borderId="0" xfId="0" applyFont="1" applyAlignment="1">
      <alignment vertical="center" wrapText="1"/>
    </xf>
    <xf numFmtId="0" fontId="22" fillId="0" borderId="0" xfId="0" applyFont="1"/>
    <xf numFmtId="0" fontId="12" fillId="0" borderId="7" xfId="0" applyFont="1" applyBorder="1" applyAlignment="1">
      <alignment vertical="center" wrapText="1"/>
    </xf>
    <xf numFmtId="0" fontId="12" fillId="3" borderId="7" xfId="0" applyFont="1" applyFill="1" applyBorder="1" applyAlignment="1">
      <alignment vertical="center" wrapText="1"/>
    </xf>
    <xf numFmtId="0" fontId="20" fillId="4" borderId="7" xfId="0" applyFont="1" applyFill="1" applyBorder="1" applyAlignment="1">
      <alignment vertical="center" wrapText="1"/>
    </xf>
    <xf numFmtId="0" fontId="23" fillId="0" borderId="0" xfId="0" applyFont="1" applyAlignment="1">
      <alignment vertical="center" wrapText="1"/>
    </xf>
    <xf numFmtId="0" fontId="24" fillId="0" borderId="0" xfId="0" applyFont="1"/>
    <xf numFmtId="0" fontId="24" fillId="0" borderId="0" xfId="0" applyFont="1" applyAlignment="1">
      <alignment vertical="center" wrapText="1"/>
    </xf>
    <xf numFmtId="164" fontId="2" fillId="2" borderId="7" xfId="0" applyNumberFormat="1" applyFont="1" applyFill="1" applyBorder="1" applyAlignment="1">
      <alignment horizontal="right" vertical="center" indent="1"/>
    </xf>
    <xf numFmtId="164" fontId="3" fillId="2" borderId="7" xfId="0" applyNumberFormat="1" applyFont="1" applyFill="1" applyBorder="1" applyAlignment="1">
      <alignment horizontal="right" vertical="center" indent="1"/>
    </xf>
    <xf numFmtId="164" fontId="12" fillId="2" borderId="7" xfId="0" applyNumberFormat="1" applyFont="1" applyFill="1" applyBorder="1" applyAlignment="1">
      <alignment horizontal="right" vertical="center" indent="1"/>
    </xf>
    <xf numFmtId="0" fontId="11" fillId="5" borderId="7" xfId="0" applyFont="1" applyFill="1" applyBorder="1" applyAlignment="1">
      <alignment vertical="center" wrapText="1"/>
    </xf>
    <xf numFmtId="164" fontId="11" fillId="4" borderId="7" xfId="0" applyNumberFormat="1" applyFont="1" applyFill="1" applyBorder="1" applyAlignment="1">
      <alignment horizontal="right" vertical="center" indent="1"/>
    </xf>
    <xf numFmtId="164" fontId="11" fillId="2" borderId="7" xfId="0" applyNumberFormat="1" applyFont="1" applyFill="1" applyBorder="1" applyAlignment="1">
      <alignment horizontal="right" vertical="center" indent="1"/>
    </xf>
    <xf numFmtId="0" fontId="25" fillId="0" borderId="0" xfId="0" applyFont="1"/>
    <xf numFmtId="0" fontId="2" fillId="3" borderId="7" xfId="0" applyFont="1" applyFill="1" applyBorder="1" applyAlignment="1">
      <alignment vertical="center" wrapText="1"/>
    </xf>
    <xf numFmtId="164" fontId="2" fillId="3" borderId="7" xfId="0" applyNumberFormat="1" applyFont="1" applyFill="1" applyBorder="1" applyAlignment="1">
      <alignment horizontal="right" vertical="center" indent="1"/>
    </xf>
    <xf numFmtId="0" fontId="1" fillId="8" borderId="7" xfId="0" applyFont="1" applyFill="1" applyBorder="1" applyAlignment="1">
      <alignment horizontal="left" vertical="center" wrapText="1"/>
    </xf>
    <xf numFmtId="164" fontId="26" fillId="4" borderId="7" xfId="0" applyNumberFormat="1" applyFont="1" applyFill="1" applyBorder="1" applyAlignment="1">
      <alignment horizontal="right" vertical="center" indent="1"/>
    </xf>
    <xf numFmtId="0" fontId="20" fillId="0" borderId="7" xfId="0" applyFont="1" applyBorder="1" applyAlignment="1">
      <alignment vertical="center" wrapText="1"/>
    </xf>
    <xf numFmtId="0" fontId="20" fillId="3" borderId="7" xfId="0" applyFont="1" applyFill="1" applyBorder="1" applyAlignment="1">
      <alignment vertical="center" wrapText="1"/>
    </xf>
    <xf numFmtId="164" fontId="12" fillId="2" borderId="1" xfId="0" applyNumberFormat="1" applyFont="1" applyFill="1" applyBorder="1" applyAlignment="1">
      <alignment horizontal="right" vertical="center" indent="1"/>
    </xf>
    <xf numFmtId="164" fontId="26" fillId="2" borderId="7" xfId="0" applyNumberFormat="1" applyFont="1" applyFill="1" applyBorder="1" applyAlignment="1">
      <alignment horizontal="right" vertical="center" indent="1"/>
    </xf>
    <xf numFmtId="0" fontId="11" fillId="5" borderId="2" xfId="0" applyFont="1" applyFill="1" applyBorder="1" applyAlignment="1">
      <alignment vertical="center" wrapText="1"/>
    </xf>
    <xf numFmtId="164" fontId="11" fillId="2" borderId="1" xfId="0" applyNumberFormat="1" applyFont="1" applyFill="1" applyBorder="1" applyAlignment="1">
      <alignment horizontal="right" vertical="center" indent="1"/>
    </xf>
    <xf numFmtId="0" fontId="13" fillId="8" borderId="2" xfId="0" applyFont="1" applyFill="1" applyBorder="1" applyAlignment="1">
      <alignment horizontal="left" vertical="center" wrapText="1"/>
    </xf>
    <xf numFmtId="0" fontId="12" fillId="4" borderId="2" xfId="0" applyFont="1" applyFill="1" applyBorder="1" applyAlignment="1">
      <alignment vertical="center" wrapText="1"/>
    </xf>
    <xf numFmtId="0" fontId="11" fillId="0" borderId="2" xfId="0" applyFont="1" applyBorder="1" applyAlignment="1">
      <alignment vertical="center" wrapText="1"/>
    </xf>
    <xf numFmtId="0" fontId="11" fillId="3" borderId="2" xfId="0" applyFont="1" applyFill="1" applyBorder="1" applyAlignment="1">
      <alignment vertical="center" wrapText="1"/>
    </xf>
    <xf numFmtId="0" fontId="13" fillId="8" borderId="2" xfId="0" applyFont="1" applyFill="1" applyBorder="1" applyAlignment="1">
      <alignment horizontal="left" vertical="center" wrapText="1"/>
    </xf>
    <xf numFmtId="0" fontId="11" fillId="4" borderId="7" xfId="0" applyFont="1" applyFill="1" applyBorder="1" applyAlignment="1">
      <alignment vertical="center" wrapText="1"/>
    </xf>
    <xf numFmtId="164" fontId="12" fillId="4" borderId="7" xfId="0" applyNumberFormat="1" applyFont="1" applyFill="1" applyBorder="1" applyAlignment="1">
      <alignment horizontal="right" vertical="center" indent="1"/>
    </xf>
    <xf numFmtId="0" fontId="11" fillId="2" borderId="7" xfId="0" applyFont="1" applyFill="1" applyBorder="1" applyAlignment="1">
      <alignment vertical="center" wrapText="1"/>
    </xf>
    <xf numFmtId="164" fontId="11" fillId="5" borderId="7" xfId="0" applyNumberFormat="1" applyFont="1" applyFill="1" applyBorder="1" applyAlignment="1">
      <alignment horizontal="right" vertical="center" indent="1"/>
    </xf>
    <xf numFmtId="164" fontId="12" fillId="0" borderId="7" xfId="0" applyNumberFormat="1" applyFont="1" applyBorder="1" applyAlignment="1">
      <alignment horizontal="right" vertical="center" indent="1"/>
    </xf>
    <xf numFmtId="164" fontId="12" fillId="3" borderId="7" xfId="0" applyNumberFormat="1" applyFont="1" applyFill="1" applyBorder="1" applyAlignment="1">
      <alignment horizontal="right" vertical="center" inden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C74634"/>
      <rgbColor rgb="FFFFF6D8"/>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4F2"/>
      <rgbColor rgb="FFE4E4E4"/>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204F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1300741</xdr:colOff>
      <xdr:row>0</xdr:row>
      <xdr:rowOff>563034</xdr:rowOff>
    </xdr:to>
    <xdr:pic>
      <xdr:nvPicPr>
        <xdr:cNvPr id="2" name="Picture 1">
          <a:extLst>
            <a:ext uri="{FF2B5EF4-FFF2-40B4-BE49-F238E27FC236}">
              <a16:creationId xmlns:a16="http://schemas.microsoft.com/office/drawing/2014/main" id="{E1B61C3D-C793-4CF7-BEE5-5340A4819C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3</xdr:col>
      <xdr:colOff>100591</xdr:colOff>
      <xdr:row>0</xdr:row>
      <xdr:rowOff>563034</xdr:rowOff>
    </xdr:to>
    <xdr:pic>
      <xdr:nvPicPr>
        <xdr:cNvPr id="2" name="Picture 1">
          <a:extLst>
            <a:ext uri="{FF2B5EF4-FFF2-40B4-BE49-F238E27FC236}">
              <a16:creationId xmlns:a16="http://schemas.microsoft.com/office/drawing/2014/main" id="{F2D88C5E-863E-4C7A-A0F3-1ACB3614E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1700791</xdr:colOff>
      <xdr:row>0</xdr:row>
      <xdr:rowOff>563034</xdr:rowOff>
    </xdr:to>
    <xdr:pic>
      <xdr:nvPicPr>
        <xdr:cNvPr id="2" name="Picture 1">
          <a:extLst>
            <a:ext uri="{FF2B5EF4-FFF2-40B4-BE49-F238E27FC236}">
              <a16:creationId xmlns:a16="http://schemas.microsoft.com/office/drawing/2014/main" id="{78FAE3A0-1551-4808-BB56-B7223823E1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1167391</xdr:colOff>
      <xdr:row>0</xdr:row>
      <xdr:rowOff>563034</xdr:rowOff>
    </xdr:to>
    <xdr:pic>
      <xdr:nvPicPr>
        <xdr:cNvPr id="2" name="Picture 1">
          <a:extLst>
            <a:ext uri="{FF2B5EF4-FFF2-40B4-BE49-F238E27FC236}">
              <a16:creationId xmlns:a16="http://schemas.microsoft.com/office/drawing/2014/main" id="{F1A95303-E1AF-4BA3-BEDB-B38A46EB7D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1</xdr:col>
      <xdr:colOff>3034291</xdr:colOff>
      <xdr:row>0</xdr:row>
      <xdr:rowOff>563034</xdr:rowOff>
    </xdr:to>
    <xdr:pic>
      <xdr:nvPicPr>
        <xdr:cNvPr id="2" name="Picture 1">
          <a:extLst>
            <a:ext uri="{FF2B5EF4-FFF2-40B4-BE49-F238E27FC236}">
              <a16:creationId xmlns:a16="http://schemas.microsoft.com/office/drawing/2014/main" id="{70C3029A-5A78-4C2E-9C05-25BF51AF22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2500891</xdr:colOff>
      <xdr:row>0</xdr:row>
      <xdr:rowOff>563034</xdr:rowOff>
    </xdr:to>
    <xdr:pic>
      <xdr:nvPicPr>
        <xdr:cNvPr id="2" name="Picture 1">
          <a:extLst>
            <a:ext uri="{FF2B5EF4-FFF2-40B4-BE49-F238E27FC236}">
              <a16:creationId xmlns:a16="http://schemas.microsoft.com/office/drawing/2014/main" id="{D94DAA78-9732-4BE9-8129-6EE9A0664E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1</xdr:col>
      <xdr:colOff>3034291</xdr:colOff>
      <xdr:row>0</xdr:row>
      <xdr:rowOff>563034</xdr:rowOff>
    </xdr:to>
    <xdr:pic>
      <xdr:nvPicPr>
        <xdr:cNvPr id="2" name="Picture 1">
          <a:extLst>
            <a:ext uri="{FF2B5EF4-FFF2-40B4-BE49-F238E27FC236}">
              <a16:creationId xmlns:a16="http://schemas.microsoft.com/office/drawing/2014/main" id="{C28DD392-33EA-465E-9A5E-E4934005C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1</xdr:col>
      <xdr:colOff>3034291</xdr:colOff>
      <xdr:row>0</xdr:row>
      <xdr:rowOff>563034</xdr:rowOff>
    </xdr:to>
    <xdr:pic>
      <xdr:nvPicPr>
        <xdr:cNvPr id="2" name="Picture 1">
          <a:extLst>
            <a:ext uri="{FF2B5EF4-FFF2-40B4-BE49-F238E27FC236}">
              <a16:creationId xmlns:a16="http://schemas.microsoft.com/office/drawing/2014/main" id="{7410931E-63A5-4F82-8843-7272F234CB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1</xdr:col>
      <xdr:colOff>3034291</xdr:colOff>
      <xdr:row>0</xdr:row>
      <xdr:rowOff>563034</xdr:rowOff>
    </xdr:to>
    <xdr:pic>
      <xdr:nvPicPr>
        <xdr:cNvPr id="2" name="Picture 1">
          <a:extLst>
            <a:ext uri="{FF2B5EF4-FFF2-40B4-BE49-F238E27FC236}">
              <a16:creationId xmlns:a16="http://schemas.microsoft.com/office/drawing/2014/main" id="{7EBDB130-A236-4895-88A5-CA5878F374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767341</xdr:colOff>
      <xdr:row>0</xdr:row>
      <xdr:rowOff>563034</xdr:rowOff>
    </xdr:to>
    <xdr:pic>
      <xdr:nvPicPr>
        <xdr:cNvPr id="2" name="Picture 1">
          <a:extLst>
            <a:ext uri="{FF2B5EF4-FFF2-40B4-BE49-F238E27FC236}">
              <a16:creationId xmlns:a16="http://schemas.microsoft.com/office/drawing/2014/main" id="{8E2D7CBB-CE59-492A-888E-08627D1FA4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367291</xdr:colOff>
      <xdr:row>0</xdr:row>
      <xdr:rowOff>563034</xdr:rowOff>
    </xdr:to>
    <xdr:pic>
      <xdr:nvPicPr>
        <xdr:cNvPr id="2" name="Picture 1">
          <a:extLst>
            <a:ext uri="{FF2B5EF4-FFF2-40B4-BE49-F238E27FC236}">
              <a16:creationId xmlns:a16="http://schemas.microsoft.com/office/drawing/2014/main" id="{A25C9644-898F-4B0E-943C-83893A6CB1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1034041</xdr:colOff>
      <xdr:row>0</xdr:row>
      <xdr:rowOff>563034</xdr:rowOff>
    </xdr:to>
    <xdr:pic>
      <xdr:nvPicPr>
        <xdr:cNvPr id="2" name="Picture 1">
          <a:extLst>
            <a:ext uri="{FF2B5EF4-FFF2-40B4-BE49-F238E27FC236}">
              <a16:creationId xmlns:a16="http://schemas.microsoft.com/office/drawing/2014/main" id="{20ACA18C-F9DB-4698-9E5D-8031017472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900691</xdr:colOff>
      <xdr:row>0</xdr:row>
      <xdr:rowOff>563034</xdr:rowOff>
    </xdr:to>
    <xdr:pic>
      <xdr:nvPicPr>
        <xdr:cNvPr id="3" name="Picture 2">
          <a:extLst>
            <a:ext uri="{FF2B5EF4-FFF2-40B4-BE49-F238E27FC236}">
              <a16:creationId xmlns:a16="http://schemas.microsoft.com/office/drawing/2014/main" id="{A794C10A-B0A3-4F1B-904F-3B5CB3D87B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1</xdr:col>
      <xdr:colOff>3034291</xdr:colOff>
      <xdr:row>0</xdr:row>
      <xdr:rowOff>563034</xdr:rowOff>
    </xdr:to>
    <xdr:pic>
      <xdr:nvPicPr>
        <xdr:cNvPr id="3" name="Picture 2">
          <a:extLst>
            <a:ext uri="{FF2B5EF4-FFF2-40B4-BE49-F238E27FC236}">
              <a16:creationId xmlns:a16="http://schemas.microsoft.com/office/drawing/2014/main" id="{F4D9BFD8-83D0-4105-9DD4-1B5D1F90E0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28222</xdr:colOff>
      <xdr:row>0</xdr:row>
      <xdr:rowOff>42334</xdr:rowOff>
    </xdr:from>
    <xdr:to>
      <xdr:col>2</xdr:col>
      <xdr:colOff>367291</xdr:colOff>
      <xdr:row>0</xdr:row>
      <xdr:rowOff>563034</xdr:rowOff>
    </xdr:to>
    <xdr:pic>
      <xdr:nvPicPr>
        <xdr:cNvPr id="2" name="Picture 1">
          <a:extLst>
            <a:ext uri="{FF2B5EF4-FFF2-40B4-BE49-F238E27FC236}">
              <a16:creationId xmlns:a16="http://schemas.microsoft.com/office/drawing/2014/main" id="{4E1E97E9-5E08-4601-8CEF-16C5A2EE95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22" y="42334"/>
          <a:ext cx="3206094"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5"/>
  <sheetViews>
    <sheetView showGridLines="0" tabSelected="1" zoomScaleNormal="100" workbookViewId="0">
      <selection activeCell="G9" sqref="G9"/>
    </sheetView>
  </sheetViews>
  <sheetFormatPr defaultColWidth="8.5703125" defaultRowHeight="15"/>
  <cols>
    <col min="1" max="1" width="3" customWidth="1"/>
    <col min="2" max="2" width="26" customWidth="1"/>
    <col min="3" max="3" width="34" customWidth="1"/>
    <col min="4" max="4" width="22" customWidth="1"/>
  </cols>
  <sheetData>
    <row r="1" spans="1:4" ht="47.1" customHeight="1">
      <c r="A1" s="3"/>
      <c r="B1" s="4"/>
      <c r="C1" s="4"/>
      <c r="D1" s="5"/>
    </row>
    <row r="2" spans="1:4" ht="15.75">
      <c r="B2" s="6" t="s">
        <v>0</v>
      </c>
    </row>
    <row r="3" spans="1:4" ht="27">
      <c r="B3" s="7" t="s">
        <v>1</v>
      </c>
      <c r="C3" s="8"/>
    </row>
    <row r="4" spans="1:4">
      <c r="B4" s="9" t="s">
        <v>2</v>
      </c>
      <c r="C4" s="8"/>
    </row>
    <row r="6" spans="1:4" ht="21.75" customHeight="1">
      <c r="B6" s="11" t="s">
        <v>3</v>
      </c>
      <c r="C6" s="10"/>
      <c r="D6" s="10"/>
    </row>
    <row r="7" spans="1:4" ht="21.75" customHeight="1">
      <c r="B7" s="11" t="s">
        <v>4</v>
      </c>
      <c r="C7" s="10"/>
      <c r="D7" s="10"/>
    </row>
    <row r="9" spans="1:4" ht="24" customHeight="1">
      <c r="B9" s="15" t="s">
        <v>5</v>
      </c>
      <c r="C9" s="15"/>
      <c r="D9" s="15"/>
    </row>
    <row r="10" spans="1:4" ht="15" customHeight="1">
      <c r="B10" s="13" t="s">
        <v>6</v>
      </c>
      <c r="C10" s="13"/>
      <c r="D10" s="13"/>
    </row>
    <row r="11" spans="1:4" ht="15" customHeight="1">
      <c r="B11" s="14" t="s">
        <v>7</v>
      </c>
      <c r="C11" s="14"/>
      <c r="D11" s="14"/>
    </row>
    <row r="12" spans="1:4" ht="15" customHeight="1">
      <c r="B12" s="13" t="s">
        <v>8</v>
      </c>
      <c r="C12" s="13"/>
      <c r="D12" s="13"/>
    </row>
    <row r="13" spans="1:4" ht="15" customHeight="1">
      <c r="B13" s="14" t="s">
        <v>9</v>
      </c>
      <c r="C13" s="14"/>
      <c r="D13" s="14"/>
    </row>
    <row r="15" spans="1:4" ht="24" customHeight="1">
      <c r="B15" s="22" t="s">
        <v>10</v>
      </c>
      <c r="C15" s="22"/>
      <c r="D15" s="23" t="s">
        <v>11</v>
      </c>
    </row>
    <row r="16" spans="1:4" ht="15" customHeight="1">
      <c r="B16" s="13" t="s">
        <v>12</v>
      </c>
      <c r="C16" s="13"/>
      <c r="D16" s="20">
        <v>10200</v>
      </c>
    </row>
    <row r="17" spans="2:4" ht="15" customHeight="1">
      <c r="B17" s="14" t="s">
        <v>13</v>
      </c>
      <c r="C17" s="14"/>
      <c r="D17" s="20">
        <v>8600</v>
      </c>
    </row>
    <row r="18" spans="2:4" ht="15" customHeight="1">
      <c r="B18" s="13" t="s">
        <v>14</v>
      </c>
      <c r="C18" s="13"/>
      <c r="D18" s="20">
        <v>1600</v>
      </c>
    </row>
    <row r="19" spans="2:4">
      <c r="B19" s="24"/>
      <c r="C19" s="25"/>
      <c r="D19" s="21"/>
    </row>
    <row r="20" spans="2:4" ht="50.25" customHeight="1">
      <c r="B20" s="26" t="s">
        <v>15</v>
      </c>
      <c r="C20" s="26"/>
      <c r="D20" s="26"/>
    </row>
    <row r="23" spans="2:4" ht="24" customHeight="1">
      <c r="B23" s="29" t="s">
        <v>16</v>
      </c>
      <c r="C23" s="15" t="s">
        <v>17</v>
      </c>
      <c r="D23" s="15"/>
    </row>
    <row r="24" spans="2:4" ht="15" customHeight="1">
      <c r="B24" s="27" t="s">
        <v>18</v>
      </c>
      <c r="C24" s="13" t="s">
        <v>19</v>
      </c>
      <c r="D24" s="13"/>
    </row>
    <row r="25" spans="2:4" ht="26.85" customHeight="1">
      <c r="B25" s="28" t="s">
        <v>20</v>
      </c>
      <c r="C25" s="14" t="s">
        <v>21</v>
      </c>
      <c r="D25" s="14"/>
    </row>
    <row r="26" spans="2:4" ht="26.85" customHeight="1">
      <c r="B26" s="27" t="s">
        <v>22</v>
      </c>
      <c r="C26" s="13" t="s">
        <v>23</v>
      </c>
      <c r="D26" s="13"/>
    </row>
    <row r="27" spans="2:4" ht="34.5" customHeight="1">
      <c r="B27" s="28" t="s">
        <v>24</v>
      </c>
      <c r="C27" s="14" t="s">
        <v>25</v>
      </c>
      <c r="D27" s="14"/>
    </row>
    <row r="28" spans="2:4" ht="15" customHeight="1">
      <c r="B28" s="27" t="s">
        <v>26</v>
      </c>
      <c r="C28" s="13" t="s">
        <v>27</v>
      </c>
      <c r="D28" s="13"/>
    </row>
    <row r="29" spans="2:4" ht="40.5" customHeight="1">
      <c r="B29" s="28" t="s">
        <v>28</v>
      </c>
      <c r="C29" s="14" t="s">
        <v>29</v>
      </c>
      <c r="D29" s="14"/>
    </row>
    <row r="30" spans="2:4" ht="15" customHeight="1">
      <c r="B30" s="27" t="s">
        <v>30</v>
      </c>
      <c r="C30" s="13" t="s">
        <v>31</v>
      </c>
      <c r="D30" s="13"/>
    </row>
    <row r="31" spans="2:4" ht="37.5" customHeight="1">
      <c r="B31" s="28" t="s">
        <v>32</v>
      </c>
      <c r="C31" s="14" t="s">
        <v>33</v>
      </c>
      <c r="D31" s="14"/>
    </row>
    <row r="32" spans="2:4" ht="39" customHeight="1">
      <c r="B32" s="27" t="s">
        <v>34</v>
      </c>
      <c r="C32" s="13" t="s">
        <v>35</v>
      </c>
      <c r="D32" s="13"/>
    </row>
    <row r="33" spans="2:4" ht="35.25" customHeight="1">
      <c r="B33" s="28" t="s">
        <v>36</v>
      </c>
      <c r="C33" s="14" t="s">
        <v>37</v>
      </c>
      <c r="D33" s="14"/>
    </row>
    <row r="34" spans="2:4" ht="26.85" customHeight="1">
      <c r="B34" s="27" t="s">
        <v>38</v>
      </c>
      <c r="C34" s="13" t="s">
        <v>39</v>
      </c>
      <c r="D34" s="13"/>
    </row>
    <row r="35" spans="2:4" ht="15" customHeight="1">
      <c r="B35" s="28" t="s">
        <v>40</v>
      </c>
      <c r="C35" s="14" t="s">
        <v>41</v>
      </c>
      <c r="D35" s="14"/>
    </row>
    <row r="36" spans="2:4" ht="15" customHeight="1">
      <c r="B36" s="27" t="s">
        <v>42</v>
      </c>
      <c r="C36" s="13" t="s">
        <v>43</v>
      </c>
      <c r="D36" s="13"/>
    </row>
    <row r="37" spans="2:4" ht="15" customHeight="1">
      <c r="B37" s="28" t="s">
        <v>44</v>
      </c>
      <c r="C37" s="14" t="s">
        <v>45</v>
      </c>
      <c r="D37" s="14"/>
    </row>
    <row r="39" spans="2:4" ht="24" customHeight="1">
      <c r="B39" s="35" t="s">
        <v>46</v>
      </c>
      <c r="C39" s="36" t="s">
        <v>47</v>
      </c>
      <c r="D39" s="36"/>
    </row>
    <row r="40" spans="2:4" ht="15" customHeight="1">
      <c r="B40" s="33" t="s">
        <v>48</v>
      </c>
      <c r="C40" s="30" t="s">
        <v>49</v>
      </c>
      <c r="D40" s="30"/>
    </row>
    <row r="41" spans="2:4" ht="15" customHeight="1">
      <c r="B41" s="34" t="s">
        <v>50</v>
      </c>
      <c r="C41" s="31" t="s">
        <v>51</v>
      </c>
      <c r="D41" s="31"/>
    </row>
    <row r="42" spans="2:4">
      <c r="B42" s="32"/>
      <c r="C42" s="32"/>
      <c r="D42" s="32"/>
    </row>
    <row r="43" spans="2:4" ht="50.25" customHeight="1">
      <c r="B43" s="26" t="s">
        <v>52</v>
      </c>
      <c r="C43" s="26"/>
      <c r="D43" s="26"/>
    </row>
    <row r="44" spans="2:4">
      <c r="B44" s="32"/>
      <c r="C44" s="32"/>
      <c r="D44" s="32"/>
    </row>
    <row r="45" spans="2:4" ht="36" customHeight="1">
      <c r="B45" s="26" t="s">
        <v>53</v>
      </c>
      <c r="C45" s="26"/>
      <c r="D45" s="26"/>
    </row>
  </sheetData>
  <mergeCells count="34">
    <mergeCell ref="A1:D1"/>
    <mergeCell ref="B19:C19"/>
    <mergeCell ref="B43:D43"/>
    <mergeCell ref="B45:D45"/>
    <mergeCell ref="C36:D36"/>
    <mergeCell ref="C37:D37"/>
    <mergeCell ref="C39:D39"/>
    <mergeCell ref="C40:D40"/>
    <mergeCell ref="C41:D41"/>
    <mergeCell ref="C31:D31"/>
    <mergeCell ref="C32:D32"/>
    <mergeCell ref="C33:D33"/>
    <mergeCell ref="C34:D34"/>
    <mergeCell ref="C35:D35"/>
    <mergeCell ref="C26:D26"/>
    <mergeCell ref="C27:D27"/>
    <mergeCell ref="C28:D28"/>
    <mergeCell ref="C29:D29"/>
    <mergeCell ref="C30:D30"/>
    <mergeCell ref="B18:C18"/>
    <mergeCell ref="B20:D20"/>
    <mergeCell ref="C23:D23"/>
    <mergeCell ref="C24:D24"/>
    <mergeCell ref="C25:D25"/>
    <mergeCell ref="B12:D12"/>
    <mergeCell ref="B13:D13"/>
    <mergeCell ref="B15:C15"/>
    <mergeCell ref="B16:C16"/>
    <mergeCell ref="B17:C17"/>
    <mergeCell ref="C6:D6"/>
    <mergeCell ref="C7:D7"/>
    <mergeCell ref="B9:D9"/>
    <mergeCell ref="B10:D10"/>
    <mergeCell ref="B11:D11"/>
  </mergeCells>
  <pageMargins left="0.75" right="0.75" top="1" bottom="1"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6"/>
  <sheetViews>
    <sheetView showGridLines="0" zoomScaleNormal="100" workbookViewId="0">
      <selection activeCell="B18" sqref="B18:E20"/>
    </sheetView>
  </sheetViews>
  <sheetFormatPr defaultColWidth="8.5703125" defaultRowHeight="15"/>
  <cols>
    <col min="1" max="1" width="3" customWidth="1"/>
    <col min="2" max="2" width="28" customWidth="1"/>
    <col min="3" max="3" width="16" customWidth="1"/>
    <col min="4" max="4" width="14" customWidth="1"/>
    <col min="5" max="5" width="40" customWidth="1"/>
  </cols>
  <sheetData>
    <row r="1" spans="1:5" ht="47.1" customHeight="1">
      <c r="A1" s="37"/>
      <c r="B1" s="38"/>
      <c r="C1" s="38"/>
      <c r="D1" s="38"/>
      <c r="E1" s="39"/>
    </row>
    <row r="2" spans="1:5" ht="18.75">
      <c r="B2" s="41" t="s">
        <v>54</v>
      </c>
      <c r="C2" s="40"/>
      <c r="D2" s="40"/>
      <c r="E2" s="40"/>
    </row>
    <row r="3" spans="1:5" ht="21" customHeight="1">
      <c r="B3" s="42" t="s">
        <v>55</v>
      </c>
      <c r="C3" s="32"/>
      <c r="D3" s="32"/>
      <c r="E3" s="32"/>
    </row>
    <row r="4" spans="1:5">
      <c r="B4" s="32"/>
      <c r="C4" s="32"/>
      <c r="D4" s="32"/>
      <c r="E4" s="32"/>
    </row>
    <row r="5" spans="1:5" ht="50.25" customHeight="1">
      <c r="B5" s="26" t="s">
        <v>56</v>
      </c>
      <c r="C5" s="26"/>
      <c r="D5" s="26"/>
      <c r="E5" s="26"/>
    </row>
    <row r="6" spans="1:5">
      <c r="B6" s="32"/>
      <c r="C6" s="32"/>
      <c r="D6" s="32"/>
      <c r="E6" s="32"/>
    </row>
    <row r="7" spans="1:5" ht="50.25" customHeight="1">
      <c r="B7" s="26" t="s">
        <v>57</v>
      </c>
      <c r="C7" s="26"/>
      <c r="D7" s="26"/>
      <c r="E7" s="26"/>
    </row>
    <row r="10" spans="1:5" ht="24" customHeight="1">
      <c r="B10" s="29" t="s">
        <v>58</v>
      </c>
      <c r="C10" s="29" t="s">
        <v>59</v>
      </c>
      <c r="D10" s="29" t="s">
        <v>60</v>
      </c>
      <c r="E10" s="29" t="s">
        <v>61</v>
      </c>
    </row>
    <row r="11" spans="1:5">
      <c r="B11" s="43" t="s">
        <v>62</v>
      </c>
      <c r="C11" s="43" t="s">
        <v>63</v>
      </c>
      <c r="D11" s="43" t="s">
        <v>64</v>
      </c>
      <c r="E11" s="44"/>
    </row>
    <row r="12" spans="1:5">
      <c r="B12" s="43" t="s">
        <v>65</v>
      </c>
      <c r="C12" s="43" t="s">
        <v>66</v>
      </c>
      <c r="D12" s="43" t="s">
        <v>67</v>
      </c>
      <c r="E12" s="44"/>
    </row>
    <row r="13" spans="1:5">
      <c r="B13" s="43" t="s">
        <v>68</v>
      </c>
      <c r="C13" s="43" t="s">
        <v>69</v>
      </c>
      <c r="D13" s="43" t="s">
        <v>70</v>
      </c>
      <c r="E13" s="44"/>
    </row>
    <row r="14" spans="1:5">
      <c r="B14" s="43" t="s">
        <v>71</v>
      </c>
      <c r="C14" s="43" t="s">
        <v>63</v>
      </c>
      <c r="D14" s="43" t="s">
        <v>72</v>
      </c>
      <c r="E14" s="44"/>
    </row>
    <row r="16" spans="1:5" ht="21" customHeight="1">
      <c r="B16" s="45" t="s">
        <v>73</v>
      </c>
      <c r="C16" s="45"/>
      <c r="D16" s="45"/>
      <c r="E16" s="45"/>
    </row>
    <row r="18" spans="2:5" ht="50.25" customHeight="1">
      <c r="B18" s="26" t="s">
        <v>74</v>
      </c>
      <c r="C18" s="26"/>
      <c r="D18" s="26"/>
      <c r="E18" s="26"/>
    </row>
    <row r="19" spans="2:5">
      <c r="B19" s="32"/>
      <c r="C19" s="32"/>
      <c r="D19" s="32"/>
      <c r="E19" s="32"/>
    </row>
    <row r="20" spans="2:5" ht="36" customHeight="1">
      <c r="B20" s="26" t="s">
        <v>75</v>
      </c>
      <c r="C20" s="26"/>
      <c r="D20" s="26"/>
      <c r="E20" s="26"/>
    </row>
    <row r="22" spans="2:5">
      <c r="B22" s="46" t="s">
        <v>76</v>
      </c>
    </row>
    <row r="23" spans="2:5" ht="18.75" customHeight="1">
      <c r="B23" s="2"/>
      <c r="C23" s="2"/>
      <c r="D23" s="2"/>
      <c r="E23" s="2"/>
    </row>
    <row r="24" spans="2:5" ht="18.75" customHeight="1">
      <c r="B24" s="2"/>
      <c r="C24" s="2"/>
      <c r="D24" s="2"/>
      <c r="E24" s="2"/>
    </row>
    <row r="25" spans="2:5" ht="18.75" customHeight="1">
      <c r="B25" s="2"/>
      <c r="C25" s="2"/>
      <c r="D25" s="2"/>
      <c r="E25" s="2"/>
    </row>
    <row r="26" spans="2:5" ht="18.75" customHeight="1">
      <c r="B26" s="2"/>
      <c r="C26" s="2"/>
      <c r="D26" s="2"/>
      <c r="E26" s="2"/>
    </row>
  </sheetData>
  <mergeCells count="10">
    <mergeCell ref="A1:E1"/>
    <mergeCell ref="B23:E23"/>
    <mergeCell ref="B24:E24"/>
    <mergeCell ref="B25:E25"/>
    <mergeCell ref="B26:E26"/>
    <mergeCell ref="B5:E5"/>
    <mergeCell ref="B7:E7"/>
    <mergeCell ref="B16:E16"/>
    <mergeCell ref="B18:E18"/>
    <mergeCell ref="B20:E20"/>
  </mergeCells>
  <pageMargins left="0.75" right="0.75" top="1" bottom="1"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9"/>
  <sheetViews>
    <sheetView showGridLines="0" topLeftCell="A10" zoomScaleNormal="100" workbookViewId="0">
      <selection activeCell="F7" sqref="F7"/>
    </sheetView>
  </sheetViews>
  <sheetFormatPr defaultColWidth="8.5703125" defaultRowHeight="15"/>
  <cols>
    <col min="1" max="1" width="3" customWidth="1"/>
    <col min="2" max="2" width="20" customWidth="1"/>
    <col min="3" max="4" width="44" customWidth="1"/>
  </cols>
  <sheetData>
    <row r="1" spans="1:4" ht="47.1" customHeight="1">
      <c r="A1" s="37"/>
      <c r="B1" s="38"/>
      <c r="C1" s="38"/>
      <c r="D1" s="39"/>
    </row>
    <row r="2" spans="1:4" ht="18.75">
      <c r="A2" s="40"/>
      <c r="B2" s="41" t="s">
        <v>77</v>
      </c>
      <c r="C2" s="40"/>
    </row>
    <row r="3" spans="1:4" ht="21" customHeight="1">
      <c r="B3" s="42" t="s">
        <v>78</v>
      </c>
      <c r="C3" s="32"/>
      <c r="D3" s="32"/>
    </row>
    <row r="4" spans="1:4">
      <c r="B4" s="19"/>
      <c r="C4" s="19"/>
      <c r="D4" s="19"/>
    </row>
    <row r="5" spans="1:4" ht="24" customHeight="1">
      <c r="B5" s="29" t="s">
        <v>79</v>
      </c>
      <c r="C5" s="29" t="s">
        <v>80</v>
      </c>
      <c r="D5" s="29" t="s">
        <v>81</v>
      </c>
    </row>
    <row r="6" spans="1:4" ht="30" customHeight="1">
      <c r="B6" s="49" t="s">
        <v>82</v>
      </c>
      <c r="C6" s="47" t="s">
        <v>83</v>
      </c>
      <c r="D6" s="47" t="s">
        <v>84</v>
      </c>
    </row>
    <row r="7" spans="1:4" ht="30" customHeight="1">
      <c r="B7" s="49" t="s">
        <v>85</v>
      </c>
      <c r="C7" s="48" t="s">
        <v>86</v>
      </c>
      <c r="D7" s="48" t="s">
        <v>87</v>
      </c>
    </row>
    <row r="8" spans="1:4" ht="30" customHeight="1">
      <c r="B8" s="49" t="s">
        <v>88</v>
      </c>
      <c r="C8" s="47" t="s">
        <v>89</v>
      </c>
      <c r="D8" s="47" t="s">
        <v>90</v>
      </c>
    </row>
    <row r="10" spans="1:4" ht="36" customHeight="1">
      <c r="B10" s="26" t="s">
        <v>91</v>
      </c>
      <c r="C10" s="26"/>
      <c r="D10" s="26"/>
    </row>
    <row r="13" spans="1:4" ht="24" customHeight="1">
      <c r="B13" s="29" t="s">
        <v>58</v>
      </c>
      <c r="C13" s="29" t="s">
        <v>60</v>
      </c>
      <c r="D13" s="29" t="s">
        <v>92</v>
      </c>
    </row>
    <row r="14" spans="1:4">
      <c r="B14" s="43" t="s">
        <v>62</v>
      </c>
      <c r="C14" s="43" t="s">
        <v>64</v>
      </c>
      <c r="D14" s="44"/>
    </row>
    <row r="15" spans="1:4" ht="28.5">
      <c r="B15" s="43" t="s">
        <v>65</v>
      </c>
      <c r="C15" s="43" t="s">
        <v>67</v>
      </c>
      <c r="D15" s="44"/>
    </row>
    <row r="16" spans="1:4" ht="28.5">
      <c r="B16" s="43" t="s">
        <v>68</v>
      </c>
      <c r="C16" s="43" t="s">
        <v>70</v>
      </c>
      <c r="D16" s="44"/>
    </row>
    <row r="17" spans="2:4">
      <c r="B17" s="43" t="s">
        <v>71</v>
      </c>
      <c r="C17" s="43" t="s">
        <v>72</v>
      </c>
      <c r="D17" s="44"/>
    </row>
    <row r="19" spans="2:4" ht="21" customHeight="1">
      <c r="B19" s="45" t="s">
        <v>93</v>
      </c>
      <c r="C19" s="45"/>
      <c r="D19" s="45"/>
    </row>
    <row r="21" spans="2:4" ht="50.25" customHeight="1">
      <c r="B21" s="26" t="s">
        <v>94</v>
      </c>
      <c r="C21" s="26"/>
      <c r="D21" s="26"/>
    </row>
    <row r="22" spans="2:4">
      <c r="B22" s="32"/>
      <c r="C22" s="32"/>
      <c r="D22" s="32"/>
    </row>
    <row r="23" spans="2:4" ht="36" customHeight="1">
      <c r="B23" s="26" t="s">
        <v>95</v>
      </c>
      <c r="C23" s="26"/>
      <c r="D23" s="26"/>
    </row>
    <row r="25" spans="2:4">
      <c r="B25" s="46" t="s">
        <v>76</v>
      </c>
    </row>
    <row r="26" spans="2:4" ht="18.75" customHeight="1">
      <c r="B26" s="2"/>
      <c r="C26" s="2"/>
      <c r="D26" s="2"/>
    </row>
    <row r="27" spans="2:4" ht="18.75" customHeight="1">
      <c r="B27" s="2"/>
      <c r="C27" s="2"/>
      <c r="D27" s="2"/>
    </row>
    <row r="28" spans="2:4" ht="18.75" customHeight="1">
      <c r="B28" s="2"/>
      <c r="C28" s="2"/>
      <c r="D28" s="2"/>
    </row>
    <row r="29" spans="2:4" ht="18.75" customHeight="1">
      <c r="B29" s="2"/>
      <c r="C29" s="2"/>
      <c r="D29" s="2"/>
    </row>
  </sheetData>
  <mergeCells count="9">
    <mergeCell ref="A1:D1"/>
    <mergeCell ref="B27:D27"/>
    <mergeCell ref="B28:D28"/>
    <mergeCell ref="B29:D29"/>
    <mergeCell ref="B10:D10"/>
    <mergeCell ref="B19:D19"/>
    <mergeCell ref="B21:D21"/>
    <mergeCell ref="B23:D23"/>
    <mergeCell ref="B26:D26"/>
  </mergeCells>
  <pageMargins left="0.75" right="0.75" top="1" bottom="1"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6"/>
  <sheetViews>
    <sheetView showGridLines="0" zoomScaleNormal="100" workbookViewId="0">
      <selection sqref="A1:F1"/>
    </sheetView>
  </sheetViews>
  <sheetFormatPr defaultColWidth="8.5703125" defaultRowHeight="15"/>
  <cols>
    <col min="1" max="1" width="3" customWidth="1"/>
    <col min="2" max="2" width="28" customWidth="1"/>
    <col min="3" max="3" width="18" customWidth="1"/>
    <col min="4" max="4" width="14" customWidth="1"/>
    <col min="5" max="5" width="18" customWidth="1"/>
    <col min="6" max="6" width="20" customWidth="1"/>
  </cols>
  <sheetData>
    <row r="1" spans="1:6" ht="47.1" customHeight="1">
      <c r="A1" s="37"/>
      <c r="B1" s="38"/>
      <c r="C1" s="38"/>
      <c r="D1" s="38"/>
      <c r="E1" s="38"/>
      <c r="F1" s="39"/>
    </row>
    <row r="2" spans="1:6" ht="18.75">
      <c r="B2" s="41" t="s">
        <v>96</v>
      </c>
      <c r="C2" s="40"/>
    </row>
    <row r="3" spans="1:6" ht="36" customHeight="1">
      <c r="B3" s="51" t="s">
        <v>97</v>
      </c>
      <c r="C3" s="19"/>
      <c r="D3" s="19"/>
      <c r="E3" s="19"/>
      <c r="F3" s="19"/>
    </row>
    <row r="4" spans="1:6">
      <c r="B4" s="19"/>
      <c r="C4" s="19"/>
      <c r="D4" s="19"/>
      <c r="E4" s="19"/>
      <c r="F4" s="19"/>
    </row>
    <row r="5" spans="1:6" ht="36" customHeight="1">
      <c r="B5" s="52" t="s">
        <v>98</v>
      </c>
      <c r="C5" s="52"/>
      <c r="D5" s="52"/>
      <c r="E5" s="52"/>
      <c r="F5" s="52"/>
    </row>
    <row r="8" spans="1:6" ht="24" customHeight="1">
      <c r="B8" s="29" t="s">
        <v>58</v>
      </c>
      <c r="C8" s="29" t="s">
        <v>99</v>
      </c>
      <c r="D8" s="29" t="s">
        <v>100</v>
      </c>
      <c r="E8" s="29" t="s">
        <v>101</v>
      </c>
      <c r="F8" s="29" t="s">
        <v>102</v>
      </c>
    </row>
    <row r="9" spans="1:6">
      <c r="B9" s="43" t="s">
        <v>62</v>
      </c>
      <c r="C9" s="20">
        <v>800</v>
      </c>
      <c r="D9" s="43" t="s">
        <v>67</v>
      </c>
      <c r="E9" s="55"/>
      <c r="F9" s="55"/>
    </row>
    <row r="10" spans="1:6">
      <c r="B10" s="43" t="s">
        <v>65</v>
      </c>
      <c r="C10" s="20">
        <v>700</v>
      </c>
      <c r="D10" s="43" t="s">
        <v>67</v>
      </c>
      <c r="E10" s="55"/>
      <c r="F10" s="55"/>
    </row>
    <row r="11" spans="1:6">
      <c r="B11" s="43" t="s">
        <v>68</v>
      </c>
      <c r="C11" s="20">
        <v>100</v>
      </c>
      <c r="D11" s="43" t="s">
        <v>70</v>
      </c>
      <c r="E11" s="55"/>
      <c r="F11" s="55"/>
    </row>
    <row r="12" spans="1:6" ht="24" customHeight="1">
      <c r="B12" s="56" t="s">
        <v>103</v>
      </c>
      <c r="C12" s="57">
        <v>1600</v>
      </c>
      <c r="D12" s="56"/>
      <c r="E12" s="58"/>
      <c r="F12" s="58"/>
    </row>
    <row r="13" spans="1:6">
      <c r="B13" s="8"/>
      <c r="C13" s="8"/>
      <c r="D13" s="8"/>
      <c r="E13" s="8"/>
      <c r="F13" s="8"/>
    </row>
    <row r="14" spans="1:6" ht="36" customHeight="1">
      <c r="B14" s="45" t="s">
        <v>104</v>
      </c>
      <c r="C14" s="45"/>
      <c r="D14" s="45"/>
      <c r="E14" s="45"/>
      <c r="F14" s="45"/>
    </row>
    <row r="16" spans="1:6" ht="50.25" customHeight="1">
      <c r="B16" s="26" t="s">
        <v>105</v>
      </c>
      <c r="C16" s="26"/>
      <c r="D16" s="26"/>
      <c r="E16" s="26"/>
      <c r="F16" s="26"/>
    </row>
    <row r="17" spans="2:6">
      <c r="B17" s="32"/>
      <c r="C17" s="32"/>
      <c r="D17" s="32"/>
      <c r="E17" s="32"/>
      <c r="F17" s="32"/>
    </row>
    <row r="18" spans="2:6" ht="36" customHeight="1">
      <c r="B18" s="26" t="s">
        <v>106</v>
      </c>
      <c r="C18" s="26"/>
      <c r="D18" s="26"/>
      <c r="E18" s="26"/>
      <c r="F18" s="26"/>
    </row>
    <row r="19" spans="2:6">
      <c r="B19" s="32"/>
      <c r="C19" s="32"/>
      <c r="D19" s="32"/>
      <c r="E19" s="32"/>
      <c r="F19" s="32"/>
    </row>
    <row r="20" spans="2:6" ht="50.25" customHeight="1">
      <c r="B20" s="26" t="s">
        <v>107</v>
      </c>
      <c r="C20" s="26"/>
      <c r="D20" s="26"/>
      <c r="E20" s="26"/>
      <c r="F20" s="26"/>
    </row>
    <row r="22" spans="2:6">
      <c r="B22" s="46" t="s">
        <v>76</v>
      </c>
    </row>
    <row r="23" spans="2:6" ht="18.75" customHeight="1">
      <c r="B23" s="2"/>
      <c r="C23" s="2"/>
      <c r="D23" s="2"/>
      <c r="E23" s="2"/>
      <c r="F23" s="2"/>
    </row>
    <row r="24" spans="2:6" ht="18.75" customHeight="1">
      <c r="B24" s="2"/>
      <c r="C24" s="2"/>
      <c r="D24" s="2"/>
      <c r="E24" s="2"/>
      <c r="F24" s="2"/>
    </row>
    <row r="25" spans="2:6" ht="18.75" customHeight="1">
      <c r="B25" s="2"/>
      <c r="C25" s="2"/>
      <c r="D25" s="2"/>
      <c r="E25" s="2"/>
      <c r="F25" s="2"/>
    </row>
    <row r="26" spans="2:6" ht="18.75" customHeight="1">
      <c r="B26" s="2"/>
      <c r="C26" s="2"/>
      <c r="D26" s="2"/>
      <c r="E26" s="2"/>
      <c r="F26" s="2"/>
    </row>
  </sheetData>
  <mergeCells count="10">
    <mergeCell ref="A1:F1"/>
    <mergeCell ref="B23:F23"/>
    <mergeCell ref="B24:F24"/>
    <mergeCell ref="B25:F25"/>
    <mergeCell ref="B26:F26"/>
    <mergeCell ref="B5:F5"/>
    <mergeCell ref="B14:F14"/>
    <mergeCell ref="B16:F16"/>
    <mergeCell ref="B18:F18"/>
    <mergeCell ref="B20:F20"/>
  </mergeCells>
  <pageMargins left="0.75" right="0.75" top="1" bottom="1" header="0.511811023622047" footer="0.511811023622047"/>
  <pageSetup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showGridLines="0" zoomScaleNormal="100" workbookViewId="0">
      <selection activeCell="C25" sqref="C25"/>
    </sheetView>
  </sheetViews>
  <sheetFormatPr defaultColWidth="8.5703125" defaultRowHeight="15"/>
  <cols>
    <col min="1" max="1" width="3" customWidth="1"/>
    <col min="2" max="2" width="56" customWidth="1"/>
    <col min="3" max="3" width="20" customWidth="1"/>
  </cols>
  <sheetData>
    <row r="1" spans="1:4" ht="47.1" customHeight="1">
      <c r="A1" s="3"/>
      <c r="B1" s="4"/>
      <c r="C1" s="4"/>
      <c r="D1" s="5"/>
    </row>
    <row r="2" spans="1:4" ht="18.75">
      <c r="B2" s="41" t="s">
        <v>108</v>
      </c>
    </row>
    <row r="3" spans="1:4" ht="36" customHeight="1">
      <c r="B3" s="59" t="s">
        <v>109</v>
      </c>
    </row>
    <row r="5" spans="1:4" ht="24" customHeight="1">
      <c r="B5" s="29" t="s">
        <v>110</v>
      </c>
      <c r="C5" s="29" t="s">
        <v>11</v>
      </c>
    </row>
    <row r="6" spans="1:4">
      <c r="B6" s="47" t="s">
        <v>111</v>
      </c>
      <c r="C6" s="20">
        <v>10200</v>
      </c>
    </row>
    <row r="7" spans="1:4">
      <c r="B7" s="48" t="s">
        <v>112</v>
      </c>
      <c r="C7" s="20">
        <v>-8600</v>
      </c>
    </row>
    <row r="8" spans="1:4">
      <c r="B8" s="27" t="s">
        <v>113</v>
      </c>
      <c r="C8" s="54"/>
    </row>
    <row r="9" spans="1:4">
      <c r="B9" s="48" t="s">
        <v>114</v>
      </c>
      <c r="C9" s="53"/>
    </row>
    <row r="10" spans="1:4">
      <c r="B10" s="27" t="s">
        <v>115</v>
      </c>
      <c r="C10" s="54"/>
    </row>
    <row r="11" spans="1:4">
      <c r="B11" s="60"/>
      <c r="C11" s="61"/>
    </row>
    <row r="12" spans="1:4">
      <c r="B12" s="47" t="s">
        <v>116</v>
      </c>
      <c r="C12" s="53"/>
    </row>
    <row r="13" spans="1:4">
      <c r="B13" s="48" t="s">
        <v>117</v>
      </c>
      <c r="C13" s="53"/>
    </row>
    <row r="14" spans="1:4">
      <c r="B14" s="27" t="s">
        <v>103</v>
      </c>
      <c r="C14" s="54"/>
    </row>
    <row r="16" spans="1:4" ht="36" customHeight="1">
      <c r="B16" s="45" t="s">
        <v>118</v>
      </c>
      <c r="C16" s="45"/>
    </row>
    <row r="19" spans="2:3" ht="24" customHeight="1">
      <c r="B19" s="15" t="s">
        <v>119</v>
      </c>
      <c r="C19" s="15"/>
    </row>
    <row r="20" spans="2:3" ht="51.75" customHeight="1">
      <c r="B20" s="13" t="s">
        <v>120</v>
      </c>
      <c r="C20" s="13"/>
    </row>
    <row r="21" spans="2:3" ht="41.25" customHeight="1">
      <c r="B21" s="14" t="s">
        <v>121</v>
      </c>
      <c r="C21" s="14"/>
    </row>
    <row r="22" spans="2:3" ht="36.75" customHeight="1">
      <c r="B22" s="13" t="s">
        <v>122</v>
      </c>
      <c r="C22" s="13"/>
    </row>
    <row r="24" spans="2:3" ht="36" customHeight="1">
      <c r="B24" s="45" t="s">
        <v>123</v>
      </c>
      <c r="C24" s="45"/>
    </row>
    <row r="26" spans="2:3">
      <c r="B26" s="46" t="s">
        <v>76</v>
      </c>
    </row>
    <row r="27" spans="2:3" ht="18.75" customHeight="1">
      <c r="B27" s="2"/>
      <c r="C27" s="2"/>
    </row>
    <row r="28" spans="2:3" ht="18.75" customHeight="1">
      <c r="B28" s="2"/>
      <c r="C28" s="2"/>
    </row>
    <row r="29" spans="2:3" ht="18.75" customHeight="1">
      <c r="B29" s="2"/>
      <c r="C29" s="2"/>
    </row>
    <row r="30" spans="2:3" ht="18.75" customHeight="1">
      <c r="B30" s="2"/>
      <c r="C30" s="2"/>
    </row>
  </sheetData>
  <mergeCells count="11">
    <mergeCell ref="A1:D1"/>
    <mergeCell ref="B24:C24"/>
    <mergeCell ref="B27:C27"/>
    <mergeCell ref="B28:C28"/>
    <mergeCell ref="B29:C29"/>
    <mergeCell ref="B30:C30"/>
    <mergeCell ref="B16:C16"/>
    <mergeCell ref="B19:C19"/>
    <mergeCell ref="B20:C20"/>
    <mergeCell ref="B21:C21"/>
    <mergeCell ref="B22:C22"/>
  </mergeCells>
  <pageMargins left="0.75" right="0.75" top="1" bottom="1" header="0.511811023622047" footer="0.511811023622047"/>
  <pageSetup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7"/>
  <sheetViews>
    <sheetView showGridLines="0" zoomScaleNormal="100" workbookViewId="0">
      <selection activeCell="C9" sqref="C9"/>
    </sheetView>
  </sheetViews>
  <sheetFormatPr defaultColWidth="8.5703125" defaultRowHeight="15"/>
  <cols>
    <col min="1" max="1" width="3" customWidth="1"/>
    <col min="2" max="2" width="8" customWidth="1"/>
    <col min="3" max="3" width="42" customWidth="1"/>
    <col min="4" max="4" width="50" customWidth="1"/>
  </cols>
  <sheetData>
    <row r="1" spans="1:4" ht="47.1" customHeight="1">
      <c r="A1" s="37"/>
      <c r="B1" s="38"/>
      <c r="C1" s="38"/>
      <c r="D1" s="39"/>
    </row>
    <row r="2" spans="1:4" ht="18.75">
      <c r="B2" s="41" t="s">
        <v>124</v>
      </c>
    </row>
    <row r="3" spans="1:4" ht="36" customHeight="1">
      <c r="B3" s="42" t="s">
        <v>125</v>
      </c>
      <c r="C3" s="19"/>
      <c r="D3" s="19"/>
    </row>
    <row r="4" spans="1:4">
      <c r="B4" s="19"/>
      <c r="C4" s="19"/>
      <c r="D4" s="19"/>
    </row>
    <row r="5" spans="1:4" ht="24" customHeight="1">
      <c r="B5" s="29" t="s">
        <v>126</v>
      </c>
      <c r="C5" s="29" t="s">
        <v>127</v>
      </c>
      <c r="D5" s="29" t="s">
        <v>128</v>
      </c>
    </row>
    <row r="6" spans="1:4" ht="24" customHeight="1">
      <c r="B6" s="64" t="s">
        <v>129</v>
      </c>
      <c r="C6" s="47" t="s">
        <v>130</v>
      </c>
      <c r="D6" s="47" t="s">
        <v>131</v>
      </c>
    </row>
    <row r="7" spans="1:4" ht="24" customHeight="1">
      <c r="B7" s="65" t="s">
        <v>132</v>
      </c>
      <c r="C7" s="48" t="s">
        <v>133</v>
      </c>
      <c r="D7" s="48" t="s">
        <v>134</v>
      </c>
    </row>
    <row r="8" spans="1:4" ht="24" customHeight="1">
      <c r="B8" s="64" t="s">
        <v>135</v>
      </c>
      <c r="C8" s="47" t="s">
        <v>136</v>
      </c>
      <c r="D8" s="47" t="s">
        <v>137</v>
      </c>
    </row>
    <row r="9" spans="1:4" ht="24" customHeight="1">
      <c r="B9" s="65" t="s">
        <v>138</v>
      </c>
      <c r="C9" s="48" t="s">
        <v>139</v>
      </c>
      <c r="D9" s="48" t="s">
        <v>140</v>
      </c>
    </row>
    <row r="11" spans="1:4" ht="36" customHeight="1">
      <c r="B11" s="26" t="s">
        <v>141</v>
      </c>
      <c r="C11" s="26"/>
      <c r="D11" s="26"/>
    </row>
    <row r="12" spans="1:4">
      <c r="B12" s="32"/>
      <c r="C12" s="32"/>
      <c r="D12" s="32"/>
    </row>
    <row r="13" spans="1:4" ht="50.25" customHeight="1">
      <c r="B13" s="26" t="s">
        <v>142</v>
      </c>
      <c r="C13" s="26"/>
      <c r="D13" s="26"/>
    </row>
    <row r="16" spans="1:4" ht="24" customHeight="1">
      <c r="B16" s="15" t="s">
        <v>143</v>
      </c>
      <c r="C16" s="15"/>
      <c r="D16" s="29" t="s">
        <v>11</v>
      </c>
    </row>
    <row r="17" spans="2:4" ht="15" customHeight="1">
      <c r="B17" s="13" t="s">
        <v>144</v>
      </c>
      <c r="C17" s="13"/>
      <c r="D17" s="20">
        <v>-300</v>
      </c>
    </row>
    <row r="18" spans="2:4" ht="15" customHeight="1">
      <c r="B18" s="14" t="s">
        <v>145</v>
      </c>
      <c r="C18" s="14"/>
      <c r="D18" s="20">
        <v>-300</v>
      </c>
    </row>
    <row r="19" spans="2:4" ht="15" customHeight="1">
      <c r="B19" s="12" t="s">
        <v>146</v>
      </c>
      <c r="C19" s="12"/>
      <c r="D19" s="63">
        <v>0</v>
      </c>
    </row>
    <row r="20" spans="2:4">
      <c r="B20" s="19"/>
      <c r="C20" s="19"/>
      <c r="D20" s="19"/>
    </row>
    <row r="21" spans="2:4" ht="36" customHeight="1">
      <c r="B21" s="26" t="s">
        <v>147</v>
      </c>
      <c r="C21" s="26"/>
      <c r="D21" s="26"/>
    </row>
    <row r="23" spans="2:4">
      <c r="B23" s="46" t="s">
        <v>76</v>
      </c>
    </row>
    <row r="24" spans="2:4" ht="18.75" customHeight="1">
      <c r="B24" s="2"/>
      <c r="C24" s="2"/>
      <c r="D24" s="2"/>
    </row>
    <row r="25" spans="2:4" ht="18.75" customHeight="1">
      <c r="B25" s="2"/>
      <c r="C25" s="2"/>
      <c r="D25" s="2"/>
    </row>
    <row r="26" spans="2:4" ht="18.75" customHeight="1">
      <c r="B26" s="2"/>
      <c r="C26" s="2"/>
      <c r="D26" s="2"/>
    </row>
    <row r="27" spans="2:4" ht="18.75" customHeight="1">
      <c r="B27" s="2"/>
      <c r="C27" s="2"/>
      <c r="D27" s="2"/>
    </row>
  </sheetData>
  <mergeCells count="12">
    <mergeCell ref="A1:D1"/>
    <mergeCell ref="B27:D27"/>
    <mergeCell ref="B19:C19"/>
    <mergeCell ref="B21:D21"/>
    <mergeCell ref="B24:D24"/>
    <mergeCell ref="B25:D25"/>
    <mergeCell ref="B26:D26"/>
    <mergeCell ref="B11:D11"/>
    <mergeCell ref="B13:D13"/>
    <mergeCell ref="B16:C16"/>
    <mergeCell ref="B17:C17"/>
    <mergeCell ref="B18:C18"/>
  </mergeCells>
  <pageMargins left="0.75" right="0.75" top="1" bottom="1" header="0.511811023622047" footer="0.511811023622047"/>
  <pageSetup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3"/>
  <sheetViews>
    <sheetView showGridLines="0" zoomScaleNormal="100" workbookViewId="0">
      <selection activeCell="B19" sqref="B19"/>
    </sheetView>
  </sheetViews>
  <sheetFormatPr defaultColWidth="8.5703125" defaultRowHeight="15"/>
  <cols>
    <col min="1" max="1" width="3" customWidth="1"/>
    <col min="2" max="2" width="52" customWidth="1"/>
    <col min="3" max="3" width="20" customWidth="1"/>
  </cols>
  <sheetData>
    <row r="1" spans="1:4" ht="47.1" customHeight="1">
      <c r="A1" s="37"/>
      <c r="B1" s="38"/>
      <c r="C1" s="38"/>
      <c r="D1" s="39"/>
    </row>
    <row r="2" spans="1:4" ht="18.75">
      <c r="B2" s="41" t="s">
        <v>148</v>
      </c>
    </row>
    <row r="3" spans="1:4" ht="50.25" customHeight="1">
      <c r="B3" s="42" t="s">
        <v>149</v>
      </c>
      <c r="C3" s="32"/>
    </row>
    <row r="4" spans="1:4">
      <c r="B4" s="32"/>
      <c r="C4" s="32"/>
    </row>
    <row r="5" spans="1:4" ht="64.5" customHeight="1">
      <c r="B5" s="26" t="s">
        <v>150</v>
      </c>
      <c r="C5" s="26"/>
    </row>
    <row r="6" spans="1:4">
      <c r="B6" s="19"/>
      <c r="C6" s="19"/>
    </row>
    <row r="7" spans="1:4">
      <c r="B7" s="19"/>
      <c r="C7" s="19"/>
    </row>
    <row r="8" spans="1:4" ht="24" customHeight="1">
      <c r="B8" s="29" t="s">
        <v>151</v>
      </c>
      <c r="C8" s="29" t="s">
        <v>11</v>
      </c>
    </row>
    <row r="9" spans="1:4">
      <c r="B9" s="47" t="s">
        <v>152</v>
      </c>
      <c r="C9" s="20">
        <v>2000</v>
      </c>
    </row>
    <row r="10" spans="1:4">
      <c r="B10" s="48" t="s">
        <v>153</v>
      </c>
      <c r="C10" s="20">
        <v>-1600</v>
      </c>
    </row>
    <row r="11" spans="1:4" ht="24" customHeight="1">
      <c r="B11" s="27" t="s">
        <v>154</v>
      </c>
      <c r="C11" s="55"/>
    </row>
    <row r="13" spans="1:4" ht="21" customHeight="1">
      <c r="B13" s="45" t="s">
        <v>155</v>
      </c>
      <c r="C13" s="45"/>
    </row>
    <row r="14" spans="1:4">
      <c r="B14" s="8"/>
      <c r="C14" s="8"/>
    </row>
    <row r="15" spans="1:4" ht="64.5" customHeight="1">
      <c r="B15" s="26" t="s">
        <v>156</v>
      </c>
      <c r="C15" s="26"/>
    </row>
    <row r="16" spans="1:4">
      <c r="B16" s="8"/>
      <c r="C16" s="8"/>
    </row>
    <row r="17" spans="2:3" ht="36" customHeight="1">
      <c r="B17" s="45" t="s">
        <v>157</v>
      </c>
      <c r="C17" s="45"/>
    </row>
    <row r="18" spans="2:3">
      <c r="B18" s="8"/>
      <c r="C18" s="8"/>
    </row>
    <row r="19" spans="2:3">
      <c r="B19" s="46" t="s">
        <v>76</v>
      </c>
      <c r="C19" s="8"/>
    </row>
    <row r="20" spans="2:3" ht="18.75" customHeight="1">
      <c r="B20" s="2"/>
      <c r="C20" s="2"/>
    </row>
    <row r="21" spans="2:3" ht="18.75" customHeight="1">
      <c r="B21" s="2"/>
      <c r="C21" s="2"/>
    </row>
    <row r="22" spans="2:3" ht="18.75" customHeight="1">
      <c r="B22" s="2"/>
      <c r="C22" s="2"/>
    </row>
    <row r="23" spans="2:3" ht="18.75" customHeight="1">
      <c r="B23" s="2"/>
      <c r="C23" s="2"/>
    </row>
  </sheetData>
  <mergeCells count="9">
    <mergeCell ref="A1:D1"/>
    <mergeCell ref="B21:C21"/>
    <mergeCell ref="B22:C22"/>
    <mergeCell ref="B23:C23"/>
    <mergeCell ref="B5:C5"/>
    <mergeCell ref="B13:C13"/>
    <mergeCell ref="B15:C15"/>
    <mergeCell ref="B17:C17"/>
    <mergeCell ref="B20:C20"/>
  </mergeCells>
  <pageMargins left="0.75" right="0.75" top="1" bottom="1" header="0.511811023622047" footer="0.511811023622047"/>
  <pageSetup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24"/>
  <sheetViews>
    <sheetView showGridLines="0" zoomScaleNormal="100" workbookViewId="0">
      <selection activeCell="B15" sqref="B15:C15"/>
    </sheetView>
  </sheetViews>
  <sheetFormatPr defaultColWidth="8.5703125" defaultRowHeight="15"/>
  <cols>
    <col min="1" max="1" width="3" customWidth="1"/>
    <col min="2" max="2" width="52" customWidth="1"/>
    <col min="3" max="3" width="20" customWidth="1"/>
  </cols>
  <sheetData>
    <row r="1" spans="1:3" ht="47.1" customHeight="1">
      <c r="A1" s="37"/>
      <c r="B1" s="38"/>
      <c r="C1" s="39"/>
    </row>
    <row r="2" spans="1:3" ht="18.75">
      <c r="B2" s="41" t="s">
        <v>158</v>
      </c>
    </row>
    <row r="3" spans="1:3" ht="50.25" customHeight="1">
      <c r="B3" s="42" t="s">
        <v>159</v>
      </c>
      <c r="C3" s="19"/>
    </row>
    <row r="4" spans="1:3">
      <c r="B4" s="19"/>
      <c r="C4" s="19"/>
    </row>
    <row r="5" spans="1:3" ht="24" customHeight="1">
      <c r="B5" s="29" t="s">
        <v>160</v>
      </c>
      <c r="C5" s="29" t="s">
        <v>11</v>
      </c>
    </row>
    <row r="6" spans="1:3">
      <c r="B6" s="47" t="s">
        <v>161</v>
      </c>
      <c r="C6" s="20">
        <v>200</v>
      </c>
    </row>
    <row r="7" spans="1:3">
      <c r="B7" s="48" t="s">
        <v>162</v>
      </c>
      <c r="C7" s="20">
        <v>300</v>
      </c>
    </row>
    <row r="8" spans="1:3" ht="24" customHeight="1">
      <c r="B8" s="27" t="s">
        <v>163</v>
      </c>
      <c r="C8" s="67"/>
    </row>
    <row r="10" spans="1:3" ht="21" customHeight="1">
      <c r="B10" s="45" t="s">
        <v>164</v>
      </c>
      <c r="C10" s="45"/>
    </row>
    <row r="11" spans="1:3">
      <c r="B11" s="8"/>
      <c r="C11" s="8"/>
    </row>
    <row r="12" spans="1:3" ht="64.5" customHeight="1">
      <c r="B12" s="50" t="s">
        <v>165</v>
      </c>
      <c r="C12" s="50"/>
    </row>
    <row r="13" spans="1:3">
      <c r="B13" s="8"/>
      <c r="C13" s="8"/>
    </row>
    <row r="14" spans="1:3">
      <c r="B14" s="8"/>
      <c r="C14" s="8"/>
    </row>
    <row r="15" spans="1:3" ht="24" customHeight="1">
      <c r="B15" s="15" t="s">
        <v>166</v>
      </c>
      <c r="C15" s="15"/>
    </row>
    <row r="16" spans="1:3" ht="15" customHeight="1">
      <c r="B16" s="12" t="s">
        <v>167</v>
      </c>
      <c r="C16" s="12"/>
    </row>
    <row r="17" spans="2:3" ht="15" customHeight="1">
      <c r="B17" s="14" t="s">
        <v>168</v>
      </c>
      <c r="C17" s="14"/>
    </row>
    <row r="18" spans="2:3" ht="15" customHeight="1">
      <c r="B18" s="13" t="s">
        <v>169</v>
      </c>
      <c r="C18" s="13"/>
    </row>
    <row r="20" spans="2:3">
      <c r="B20" s="46" t="s">
        <v>76</v>
      </c>
    </row>
    <row r="21" spans="2:3" ht="18.75" customHeight="1">
      <c r="B21" s="2"/>
      <c r="C21" s="2"/>
    </row>
    <row r="22" spans="2:3" ht="18.75" customHeight="1">
      <c r="B22" s="2"/>
      <c r="C22" s="2"/>
    </row>
    <row r="23" spans="2:3" ht="18.75" customHeight="1">
      <c r="B23" s="2"/>
      <c r="C23" s="2"/>
    </row>
    <row r="24" spans="2:3" ht="18.75" customHeight="1">
      <c r="B24" s="2"/>
      <c r="C24" s="2"/>
    </row>
  </sheetData>
  <mergeCells count="11">
    <mergeCell ref="A1:C1"/>
    <mergeCell ref="B18:C18"/>
    <mergeCell ref="B21:C21"/>
    <mergeCell ref="B22:C22"/>
    <mergeCell ref="B23:C23"/>
    <mergeCell ref="B24:C24"/>
    <mergeCell ref="B10:C10"/>
    <mergeCell ref="B12:C12"/>
    <mergeCell ref="B15:C15"/>
    <mergeCell ref="B16:C16"/>
    <mergeCell ref="B17:C17"/>
  </mergeCells>
  <pageMargins left="0.75" right="0.75" top="1" bottom="1" header="0.511811023622047" footer="0.511811023622047"/>
  <pageSetup orientation="landscape"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36"/>
  <sheetViews>
    <sheetView showGridLines="0" zoomScaleNormal="100" workbookViewId="0">
      <selection activeCell="B23" sqref="B23"/>
    </sheetView>
  </sheetViews>
  <sheetFormatPr defaultColWidth="8.5703125" defaultRowHeight="15"/>
  <cols>
    <col min="1" max="1" width="3" customWidth="1"/>
    <col min="2" max="2" width="48" customWidth="1"/>
    <col min="3" max="3" width="16" customWidth="1"/>
    <col min="4" max="4" width="30" customWidth="1"/>
  </cols>
  <sheetData>
    <row r="1" spans="1:5" ht="47.1" customHeight="1">
      <c r="A1" s="37"/>
      <c r="B1" s="38"/>
      <c r="C1" s="38"/>
      <c r="D1" s="38"/>
      <c r="E1" s="39"/>
    </row>
    <row r="2" spans="1:5" ht="18.75">
      <c r="B2" s="41" t="s">
        <v>170</v>
      </c>
    </row>
    <row r="3" spans="1:5" ht="36" customHeight="1">
      <c r="B3" s="42" t="s">
        <v>171</v>
      </c>
    </row>
    <row r="5" spans="1:5" ht="24" customHeight="1">
      <c r="B5" s="70" t="s">
        <v>172</v>
      </c>
      <c r="C5" s="70" t="s">
        <v>11</v>
      </c>
      <c r="D5" s="8"/>
    </row>
    <row r="6" spans="1:5" ht="28.5">
      <c r="B6" s="71" t="s">
        <v>173</v>
      </c>
      <c r="C6" s="17">
        <v>300</v>
      </c>
      <c r="D6" s="8"/>
    </row>
    <row r="7" spans="1:5" ht="28.5">
      <c r="B7" s="71" t="s">
        <v>174</v>
      </c>
      <c r="C7" s="17">
        <v>280</v>
      </c>
      <c r="D7" s="8"/>
    </row>
    <row r="8" spans="1:5" ht="24" customHeight="1">
      <c r="B8" s="68" t="s">
        <v>175</v>
      </c>
      <c r="C8" s="69"/>
      <c r="D8" s="8"/>
    </row>
    <row r="9" spans="1:5">
      <c r="B9" s="8"/>
      <c r="C9" s="8"/>
      <c r="D9" s="8"/>
    </row>
    <row r="10" spans="1:5" ht="36" customHeight="1">
      <c r="B10" s="26" t="s">
        <v>176</v>
      </c>
      <c r="C10" s="26"/>
      <c r="D10" s="26"/>
    </row>
    <row r="13" spans="1:5" ht="42.75" customHeight="1">
      <c r="B13" s="15" t="s">
        <v>177</v>
      </c>
      <c r="C13" s="15"/>
      <c r="D13" s="29" t="s">
        <v>178</v>
      </c>
    </row>
    <row r="14" spans="1:5" ht="58.5" customHeight="1">
      <c r="B14" s="13" t="s">
        <v>179</v>
      </c>
      <c r="C14" s="13"/>
      <c r="D14" s="44"/>
    </row>
    <row r="15" spans="1:5" ht="33.75" customHeight="1">
      <c r="B15" s="14" t="s">
        <v>180</v>
      </c>
      <c r="C15" s="14"/>
      <c r="D15" s="44"/>
    </row>
    <row r="16" spans="1:5" ht="33.75" customHeight="1">
      <c r="B16" s="13" t="s">
        <v>181</v>
      </c>
      <c r="C16" s="13"/>
      <c r="D16" s="44"/>
    </row>
    <row r="17" spans="2:4" ht="54.75" customHeight="1">
      <c r="B17" s="14" t="s">
        <v>182</v>
      </c>
      <c r="C17" s="14"/>
      <c r="D17" s="44"/>
    </row>
    <row r="19" spans="2:4" ht="21" customHeight="1">
      <c r="B19" s="45" t="s">
        <v>183</v>
      </c>
      <c r="C19" s="45"/>
      <c r="D19" s="45"/>
    </row>
    <row r="22" spans="2:4" ht="33" customHeight="1">
      <c r="B22" s="70" t="s">
        <v>184</v>
      </c>
      <c r="C22" s="74" t="s">
        <v>185</v>
      </c>
      <c r="D22" s="74"/>
    </row>
    <row r="23" spans="2:4" ht="67.5" customHeight="1">
      <c r="B23" s="72" t="s">
        <v>186</v>
      </c>
      <c r="C23" s="16" t="s">
        <v>187</v>
      </c>
      <c r="D23" s="16"/>
    </row>
    <row r="24" spans="2:4" ht="75.75" customHeight="1">
      <c r="B24" s="73" t="s">
        <v>188</v>
      </c>
      <c r="C24" s="18" t="s">
        <v>189</v>
      </c>
      <c r="D24" s="18"/>
    </row>
    <row r="25" spans="2:4">
      <c r="B25" s="8"/>
      <c r="C25" s="8"/>
      <c r="D25" s="8"/>
    </row>
    <row r="26" spans="2:4" ht="64.5" customHeight="1">
      <c r="B26" s="26" t="s">
        <v>190</v>
      </c>
      <c r="C26" s="26"/>
      <c r="D26" s="26"/>
    </row>
    <row r="27" spans="2:4">
      <c r="B27" s="32"/>
      <c r="C27" s="32"/>
      <c r="D27" s="32"/>
    </row>
    <row r="28" spans="2:4" ht="50.25" customHeight="1">
      <c r="B28" s="26" t="s">
        <v>191</v>
      </c>
      <c r="C28" s="26"/>
      <c r="D28" s="26"/>
    </row>
    <row r="29" spans="2:4">
      <c r="B29" s="32"/>
      <c r="C29" s="32"/>
      <c r="D29" s="32"/>
    </row>
    <row r="30" spans="2:4" ht="64.5" customHeight="1">
      <c r="B30" s="26" t="s">
        <v>192</v>
      </c>
      <c r="C30" s="26"/>
      <c r="D30" s="26"/>
    </row>
    <row r="31" spans="2:4">
      <c r="B31" s="8"/>
      <c r="C31" s="8"/>
      <c r="D31" s="8"/>
    </row>
    <row r="32" spans="2:4">
      <c r="B32" s="46" t="s">
        <v>76</v>
      </c>
      <c r="C32" s="8"/>
      <c r="D32" s="8"/>
    </row>
    <row r="33" spans="2:4" ht="18.75" customHeight="1">
      <c r="B33" s="2"/>
      <c r="C33" s="2"/>
      <c r="D33" s="2"/>
    </row>
    <row r="34" spans="2:4" ht="18.75" customHeight="1">
      <c r="B34" s="2"/>
      <c r="C34" s="2"/>
      <c r="D34" s="2"/>
    </row>
    <row r="35" spans="2:4" ht="18.75" customHeight="1">
      <c r="B35" s="2"/>
      <c r="C35" s="2"/>
      <c r="D35" s="2"/>
    </row>
    <row r="36" spans="2:4" ht="18.75" customHeight="1">
      <c r="B36" s="2"/>
      <c r="C36" s="2"/>
      <c r="D36" s="2"/>
    </row>
  </sheetData>
  <mergeCells count="18">
    <mergeCell ref="A1:E1"/>
    <mergeCell ref="B35:D35"/>
    <mergeCell ref="B36:D36"/>
    <mergeCell ref="B26:D26"/>
    <mergeCell ref="B28:D28"/>
    <mergeCell ref="B30:D30"/>
    <mergeCell ref="B33:D33"/>
    <mergeCell ref="B34:D34"/>
    <mergeCell ref="B17:C17"/>
    <mergeCell ref="B19:D19"/>
    <mergeCell ref="C22:D22"/>
    <mergeCell ref="C23:D23"/>
    <mergeCell ref="C24:D24"/>
    <mergeCell ref="B10:D10"/>
    <mergeCell ref="B13:C13"/>
    <mergeCell ref="B14:C14"/>
    <mergeCell ref="B15:C15"/>
    <mergeCell ref="B16:C16"/>
  </mergeCells>
  <pageMargins left="0.75" right="0.75" top="1" bottom="1" header="0.511811023622047" footer="0.511811023622047"/>
  <pageSetup orientation="landscape"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6"/>
  <sheetViews>
    <sheetView showGridLines="0" zoomScaleNormal="100" workbookViewId="0">
      <selection activeCell="B33" sqref="B33:F33"/>
    </sheetView>
  </sheetViews>
  <sheetFormatPr defaultColWidth="8.5703125" defaultRowHeight="15"/>
  <cols>
    <col min="1" max="1" width="3" customWidth="1"/>
    <col min="2" max="2" width="34" customWidth="1"/>
    <col min="3" max="3" width="14" customWidth="1"/>
    <col min="4" max="4" width="16" customWidth="1"/>
    <col min="5" max="5" width="40" customWidth="1"/>
    <col min="6" max="6" width="14" customWidth="1"/>
  </cols>
  <sheetData>
    <row r="1" spans="1:6" ht="47.1" customHeight="1">
      <c r="A1" s="37"/>
      <c r="B1" s="38"/>
      <c r="C1" s="38"/>
      <c r="D1" s="38"/>
      <c r="E1" s="38"/>
      <c r="F1" s="39"/>
    </row>
    <row r="2" spans="1:6" ht="18.75">
      <c r="B2" s="41" t="s">
        <v>193</v>
      </c>
      <c r="C2" s="32"/>
    </row>
    <row r="3" spans="1:6" ht="21" customHeight="1">
      <c r="B3" s="42" t="s">
        <v>194</v>
      </c>
      <c r="C3" s="32"/>
    </row>
    <row r="5" spans="1:6" ht="24" customHeight="1">
      <c r="B5" s="29" t="s">
        <v>195</v>
      </c>
      <c r="C5" s="15" t="s">
        <v>196</v>
      </c>
      <c r="D5" s="15"/>
      <c r="E5" s="8"/>
      <c r="F5" s="8"/>
    </row>
    <row r="6" spans="1:6">
      <c r="B6" s="43" t="s">
        <v>197</v>
      </c>
      <c r="C6" s="76">
        <v>95</v>
      </c>
      <c r="D6" s="76"/>
      <c r="E6" s="8"/>
      <c r="F6" s="8"/>
    </row>
    <row r="7" spans="1:6">
      <c r="B7" s="43" t="s">
        <v>198</v>
      </c>
      <c r="C7" s="76">
        <v>105</v>
      </c>
      <c r="D7" s="76"/>
      <c r="E7" s="8"/>
      <c r="F7" s="8"/>
    </row>
    <row r="8" spans="1:6">
      <c r="B8" s="43" t="s">
        <v>199</v>
      </c>
      <c r="C8" s="76">
        <v>100</v>
      </c>
      <c r="D8" s="76"/>
      <c r="E8" s="8"/>
      <c r="F8" s="8"/>
    </row>
    <row r="9" spans="1:6">
      <c r="B9" s="8"/>
      <c r="C9" s="8"/>
      <c r="D9" s="8"/>
      <c r="E9" s="8"/>
      <c r="F9" s="8"/>
    </row>
    <row r="10" spans="1:6" ht="21" customHeight="1">
      <c r="B10" s="45" t="s">
        <v>200</v>
      </c>
      <c r="C10" s="45"/>
      <c r="D10" s="45"/>
      <c r="E10" s="45"/>
      <c r="F10" s="45"/>
    </row>
    <row r="13" spans="1:6" ht="24" customHeight="1">
      <c r="B13" s="70" t="s">
        <v>201</v>
      </c>
      <c r="C13" s="70" t="s">
        <v>202</v>
      </c>
      <c r="D13" s="70" t="s">
        <v>203</v>
      </c>
      <c r="E13" s="70" t="s">
        <v>204</v>
      </c>
      <c r="F13" s="70" t="s">
        <v>11</v>
      </c>
    </row>
    <row r="14" spans="1:6" ht="24" customHeight="1">
      <c r="B14" s="71" t="s">
        <v>205</v>
      </c>
      <c r="C14" s="71" t="s">
        <v>206</v>
      </c>
      <c r="D14" s="71" t="s">
        <v>207</v>
      </c>
      <c r="E14" s="71" t="s">
        <v>208</v>
      </c>
      <c r="F14" s="66"/>
    </row>
    <row r="15" spans="1:6" ht="24" customHeight="1">
      <c r="B15" s="71" t="s">
        <v>209</v>
      </c>
      <c r="C15" s="71" t="s">
        <v>210</v>
      </c>
      <c r="D15" s="71" t="s">
        <v>211</v>
      </c>
      <c r="E15" s="71" t="s">
        <v>212</v>
      </c>
      <c r="F15" s="66"/>
    </row>
    <row r="16" spans="1:6">
      <c r="B16" s="19"/>
      <c r="C16" s="19"/>
      <c r="D16" s="19"/>
      <c r="E16" s="19"/>
      <c r="F16" s="19"/>
    </row>
    <row r="17" spans="2:6" ht="21" customHeight="1">
      <c r="B17" s="45" t="s">
        <v>213</v>
      </c>
      <c r="C17" s="45"/>
      <c r="D17" s="45"/>
      <c r="E17" s="45"/>
      <c r="F17" s="45"/>
    </row>
    <row r="18" spans="2:6">
      <c r="B18" s="19"/>
      <c r="C18" s="19"/>
      <c r="D18" s="19"/>
      <c r="E18" s="19"/>
      <c r="F18" s="19"/>
    </row>
    <row r="19" spans="2:6" ht="50.25" customHeight="1">
      <c r="B19" s="26" t="s">
        <v>214</v>
      </c>
      <c r="C19" s="26"/>
      <c r="D19" s="26"/>
      <c r="E19" s="26"/>
      <c r="F19" s="26"/>
    </row>
    <row r="22" spans="2:6" ht="24" customHeight="1">
      <c r="B22" s="29" t="s">
        <v>215</v>
      </c>
      <c r="C22" s="15" t="s">
        <v>216</v>
      </c>
      <c r="D22" s="15"/>
      <c r="E22" s="15" t="s">
        <v>203</v>
      </c>
      <c r="F22" s="15"/>
    </row>
    <row r="23" spans="2:6" ht="36" customHeight="1">
      <c r="B23" s="75" t="s">
        <v>217</v>
      </c>
      <c r="C23" s="13" t="s">
        <v>218</v>
      </c>
      <c r="D23" s="13"/>
      <c r="E23" s="13" t="s">
        <v>219</v>
      </c>
      <c r="F23" s="13"/>
    </row>
    <row r="24" spans="2:6" ht="48" customHeight="1">
      <c r="B24" s="75" t="s">
        <v>220</v>
      </c>
      <c r="C24" s="14" t="s">
        <v>221</v>
      </c>
      <c r="D24" s="14"/>
      <c r="E24" s="14" t="s">
        <v>222</v>
      </c>
      <c r="F24" s="14"/>
    </row>
    <row r="25" spans="2:6">
      <c r="B25" s="19"/>
      <c r="C25" s="19"/>
      <c r="D25" s="19"/>
      <c r="E25" s="19"/>
      <c r="F25" s="19"/>
    </row>
    <row r="26" spans="2:6" ht="50.25" customHeight="1">
      <c r="B26" s="26" t="s">
        <v>223</v>
      </c>
      <c r="C26" s="26"/>
      <c r="D26" s="26"/>
      <c r="E26" s="26"/>
      <c r="F26" s="26"/>
    </row>
    <row r="27" spans="2:6">
      <c r="B27" s="32"/>
      <c r="C27" s="32"/>
      <c r="D27" s="32"/>
      <c r="E27" s="32"/>
      <c r="F27" s="32"/>
    </row>
    <row r="28" spans="2:6" ht="21" customHeight="1">
      <c r="B28" s="45" t="s">
        <v>224</v>
      </c>
      <c r="C28" s="45"/>
      <c r="D28" s="45"/>
      <c r="E28" s="45"/>
      <c r="F28" s="45"/>
    </row>
    <row r="29" spans="2:6">
      <c r="B29" s="32"/>
      <c r="C29" s="32"/>
      <c r="D29" s="32"/>
      <c r="E29" s="32"/>
      <c r="F29" s="32"/>
    </row>
    <row r="30" spans="2:6" ht="50.25" customHeight="1">
      <c r="B30" s="26" t="s">
        <v>225</v>
      </c>
      <c r="C30" s="26"/>
      <c r="D30" s="26"/>
      <c r="E30" s="26"/>
      <c r="F30" s="26"/>
    </row>
    <row r="31" spans="2:6">
      <c r="B31" s="32"/>
      <c r="C31" s="32"/>
      <c r="D31" s="32"/>
      <c r="E31" s="32"/>
      <c r="F31" s="32"/>
    </row>
    <row r="32" spans="2:6">
      <c r="B32" s="46" t="s">
        <v>76</v>
      </c>
      <c r="C32" s="32"/>
      <c r="D32" s="32"/>
      <c r="E32" s="32"/>
      <c r="F32" s="32"/>
    </row>
    <row r="33" spans="2:6" ht="18.75" customHeight="1">
      <c r="B33" s="2"/>
      <c r="C33" s="2"/>
      <c r="D33" s="2"/>
      <c r="E33" s="2"/>
      <c r="F33" s="2"/>
    </row>
    <row r="34" spans="2:6" ht="18.75" customHeight="1">
      <c r="B34" s="2"/>
      <c r="C34" s="2"/>
      <c r="D34" s="2"/>
      <c r="E34" s="2"/>
      <c r="F34" s="2"/>
    </row>
    <row r="35" spans="2:6" ht="18.75" customHeight="1">
      <c r="B35" s="2"/>
      <c r="C35" s="2"/>
      <c r="D35" s="2"/>
      <c r="E35" s="2"/>
      <c r="F35" s="2"/>
    </row>
    <row r="36" spans="2:6" ht="18.75" customHeight="1">
      <c r="B36" s="2"/>
      <c r="C36" s="2"/>
      <c r="D36" s="2"/>
      <c r="E36" s="2"/>
      <c r="F36" s="2"/>
    </row>
  </sheetData>
  <mergeCells count="21">
    <mergeCell ref="A1:F1"/>
    <mergeCell ref="B33:F33"/>
    <mergeCell ref="B34:F34"/>
    <mergeCell ref="B35:F35"/>
    <mergeCell ref="B36:F36"/>
    <mergeCell ref="C24:D24"/>
    <mergeCell ref="E24:F24"/>
    <mergeCell ref="B26:F26"/>
    <mergeCell ref="B28:F28"/>
    <mergeCell ref="B30:F30"/>
    <mergeCell ref="B17:F17"/>
    <mergeCell ref="B19:F19"/>
    <mergeCell ref="C22:D22"/>
    <mergeCell ref="E22:F22"/>
    <mergeCell ref="C23:D23"/>
    <mergeCell ref="E23:F23"/>
    <mergeCell ref="C5:D5"/>
    <mergeCell ref="C6:D6"/>
    <mergeCell ref="C7:D7"/>
    <mergeCell ref="C8:D8"/>
    <mergeCell ref="B10:F10"/>
  </mergeCells>
  <pageMargins left="0.75" right="0.75" top="1" bottom="1" header="0.511811023622047" footer="0.511811023622047"/>
  <pageSetup orientation="landscape"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23"/>
  <sheetViews>
    <sheetView showGridLines="0" zoomScaleNormal="100" workbookViewId="0">
      <selection activeCell="B21" sqref="B21:C21"/>
    </sheetView>
  </sheetViews>
  <sheetFormatPr defaultColWidth="8.5703125" defaultRowHeight="15"/>
  <cols>
    <col min="1" max="1" width="3" customWidth="1"/>
    <col min="2" max="2" width="40" customWidth="1"/>
    <col min="3" max="3" width="44" customWidth="1"/>
  </cols>
  <sheetData>
    <row r="1" spans="1:3" ht="47.1" customHeight="1">
      <c r="A1" s="37"/>
      <c r="B1" s="38"/>
      <c r="C1" s="39"/>
    </row>
    <row r="2" spans="1:3" ht="18.75">
      <c r="B2" s="41" t="s">
        <v>226</v>
      </c>
    </row>
    <row r="3" spans="1:3" ht="36" customHeight="1">
      <c r="B3" s="42" t="s">
        <v>227</v>
      </c>
      <c r="C3" s="32"/>
    </row>
    <row r="4" spans="1:3">
      <c r="B4" s="32"/>
      <c r="C4" s="32"/>
    </row>
    <row r="5" spans="1:3" ht="50.25" customHeight="1">
      <c r="B5" s="26" t="s">
        <v>228</v>
      </c>
      <c r="C5" s="26"/>
    </row>
    <row r="6" spans="1:3">
      <c r="B6" s="19"/>
      <c r="C6" s="19"/>
    </row>
    <row r="7" spans="1:3">
      <c r="B7" s="19"/>
      <c r="C7" s="19"/>
    </row>
    <row r="8" spans="1:3" ht="24" customHeight="1">
      <c r="B8" s="15" t="s">
        <v>229</v>
      </c>
      <c r="C8" s="15"/>
    </row>
    <row r="9" spans="1:3" ht="15" customHeight="1">
      <c r="B9" s="13" t="s">
        <v>230</v>
      </c>
      <c r="C9" s="13"/>
    </row>
    <row r="10" spans="1:3" ht="15" customHeight="1">
      <c r="B10" s="14" t="s">
        <v>231</v>
      </c>
      <c r="C10" s="14"/>
    </row>
    <row r="11" spans="1:3" ht="15" customHeight="1">
      <c r="B11" s="13" t="s">
        <v>232</v>
      </c>
      <c r="C11" s="13"/>
    </row>
    <row r="12" spans="1:3" ht="15" customHeight="1">
      <c r="B12" s="14" t="s">
        <v>233</v>
      </c>
      <c r="C12" s="14"/>
    </row>
    <row r="14" spans="1:3" ht="24" customHeight="1">
      <c r="B14" s="15" t="s">
        <v>234</v>
      </c>
      <c r="C14" s="15"/>
    </row>
    <row r="15" spans="1:3" ht="41.25" customHeight="1">
      <c r="B15" s="77" t="s">
        <v>235</v>
      </c>
      <c r="C15" s="77"/>
    </row>
    <row r="17" spans="2:3" ht="21" customHeight="1">
      <c r="B17" s="26" t="s">
        <v>236</v>
      </c>
      <c r="C17" s="26"/>
    </row>
    <row r="18" spans="2:3">
      <c r="B18" s="8"/>
      <c r="C18" s="8"/>
    </row>
    <row r="19" spans="2:3">
      <c r="B19" s="46" t="s">
        <v>76</v>
      </c>
      <c r="C19" s="8"/>
    </row>
    <row r="20" spans="2:3" ht="18.75" customHeight="1">
      <c r="B20" s="2"/>
      <c r="C20" s="2"/>
    </row>
    <row r="21" spans="2:3" ht="18.75" customHeight="1">
      <c r="B21" s="2"/>
      <c r="C21" s="2"/>
    </row>
    <row r="22" spans="2:3" ht="18.75" customHeight="1">
      <c r="B22" s="2"/>
      <c r="C22" s="2"/>
    </row>
    <row r="23" spans="2:3" ht="18.75" customHeight="1">
      <c r="B23" s="2"/>
      <c r="C23" s="2"/>
    </row>
  </sheetData>
  <mergeCells count="14">
    <mergeCell ref="A1:C1"/>
    <mergeCell ref="B21:C21"/>
    <mergeCell ref="B22:C22"/>
    <mergeCell ref="B23:C23"/>
    <mergeCell ref="B12:C12"/>
    <mergeCell ref="B14:C14"/>
    <mergeCell ref="B15:C15"/>
    <mergeCell ref="B17:C17"/>
    <mergeCell ref="B20:C20"/>
    <mergeCell ref="B5:C5"/>
    <mergeCell ref="B8:C8"/>
    <mergeCell ref="B9:C9"/>
    <mergeCell ref="B10:C10"/>
    <mergeCell ref="B11:C11"/>
  </mergeCells>
  <pageMargins left="0.75" right="0.75" top="1" bottom="1" header="0.511811023622047" footer="0.511811023622047"/>
  <pageSetup orientation="landscape"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16"/>
  <sheetViews>
    <sheetView showGridLines="0" zoomScaleNormal="100" workbookViewId="0">
      <selection activeCell="C20" sqref="C20"/>
    </sheetView>
  </sheetViews>
  <sheetFormatPr defaultColWidth="8.5703125" defaultRowHeight="15"/>
  <cols>
    <col min="1" max="1" width="3" customWidth="1"/>
    <col min="2" max="2" width="30" customWidth="1"/>
    <col min="3" max="3" width="54" customWidth="1"/>
  </cols>
  <sheetData>
    <row r="1" spans="1:3" ht="47.1" customHeight="1">
      <c r="A1" s="37"/>
      <c r="B1" s="38"/>
      <c r="C1" s="39"/>
    </row>
    <row r="2" spans="1:3" ht="18.75">
      <c r="B2" s="41" t="s">
        <v>237</v>
      </c>
    </row>
    <row r="3" spans="1:3" ht="36" customHeight="1">
      <c r="B3" s="51" t="s">
        <v>238</v>
      </c>
    </row>
    <row r="5" spans="1:3" ht="24" customHeight="1">
      <c r="B5" s="29" t="s">
        <v>239</v>
      </c>
      <c r="C5" s="29" t="s">
        <v>240</v>
      </c>
    </row>
    <row r="6" spans="1:3" ht="27.75" customHeight="1">
      <c r="B6" s="27" t="s">
        <v>241</v>
      </c>
      <c r="C6" s="47" t="s">
        <v>242</v>
      </c>
    </row>
    <row r="7" spans="1:3" ht="27.75" customHeight="1">
      <c r="B7" s="28" t="s">
        <v>243</v>
      </c>
      <c r="C7" s="48" t="s">
        <v>244</v>
      </c>
    </row>
    <row r="8" spans="1:3" ht="27.75" customHeight="1">
      <c r="B8" s="27" t="s">
        <v>243</v>
      </c>
      <c r="C8" s="47" t="s">
        <v>245</v>
      </c>
    </row>
    <row r="10" spans="1:3" ht="36" customHeight="1">
      <c r="B10" s="26" t="s">
        <v>246</v>
      </c>
      <c r="C10" s="26"/>
    </row>
    <row r="11" spans="1:3">
      <c r="B11" s="32"/>
      <c r="C11" s="32"/>
    </row>
    <row r="12" spans="1:3">
      <c r="B12" s="46" t="s">
        <v>76</v>
      </c>
      <c r="C12" s="32"/>
    </row>
    <row r="13" spans="1:3" ht="18.75" customHeight="1">
      <c r="B13" s="2"/>
      <c r="C13" s="2"/>
    </row>
    <row r="14" spans="1:3" ht="18.75" customHeight="1">
      <c r="B14" s="2"/>
      <c r="C14" s="2"/>
    </row>
    <row r="15" spans="1:3" ht="18.75" customHeight="1">
      <c r="B15" s="2"/>
      <c r="C15" s="2"/>
    </row>
    <row r="16" spans="1:3" ht="18.75" customHeight="1">
      <c r="B16" s="2"/>
      <c r="C16" s="2"/>
    </row>
  </sheetData>
  <mergeCells count="6">
    <mergeCell ref="A1:C1"/>
    <mergeCell ref="B10:C10"/>
    <mergeCell ref="B13:C13"/>
    <mergeCell ref="B14:C14"/>
    <mergeCell ref="B15:C15"/>
    <mergeCell ref="B16:C16"/>
  </mergeCells>
  <pageMargins left="0.75" right="0.75" top="1" bottom="1" header="0.511811023622047" footer="0.511811023622047"/>
  <pageSetup orientation="landscape"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6"/>
  <sheetViews>
    <sheetView showGridLines="0" zoomScaleNormal="100" workbookViewId="0">
      <selection activeCell="D7" sqref="D7"/>
    </sheetView>
  </sheetViews>
  <sheetFormatPr defaultColWidth="8.5703125" defaultRowHeight="15"/>
  <cols>
    <col min="1" max="1" width="3" customWidth="1"/>
    <col min="2" max="2" width="32" customWidth="1"/>
    <col min="3" max="3" width="60" customWidth="1"/>
  </cols>
  <sheetData>
    <row r="1" spans="1:3" ht="47.1" customHeight="1">
      <c r="A1" s="37"/>
      <c r="B1" s="38"/>
      <c r="C1" s="39"/>
    </row>
    <row r="2" spans="1:3" ht="18.75">
      <c r="B2" s="41" t="s">
        <v>247</v>
      </c>
    </row>
    <row r="3" spans="1:3" ht="21" customHeight="1">
      <c r="B3" s="51" t="s">
        <v>248</v>
      </c>
    </row>
    <row r="5" spans="1:3" ht="24" customHeight="1">
      <c r="B5" s="29" t="s">
        <v>249</v>
      </c>
      <c r="C5" s="29" t="s">
        <v>250</v>
      </c>
    </row>
    <row r="6" spans="1:3" ht="42.75">
      <c r="B6" s="27" t="s">
        <v>251</v>
      </c>
      <c r="C6" s="47" t="s">
        <v>252</v>
      </c>
    </row>
    <row r="7" spans="1:3" ht="42.75">
      <c r="B7" s="28" t="s">
        <v>253</v>
      </c>
      <c r="C7" s="48" t="s">
        <v>254</v>
      </c>
    </row>
    <row r="8" spans="1:3" ht="28.5">
      <c r="B8" s="27" t="s">
        <v>82</v>
      </c>
      <c r="C8" s="47" t="s">
        <v>255</v>
      </c>
    </row>
    <row r="9" spans="1:3" ht="28.5">
      <c r="B9" s="28" t="s">
        <v>256</v>
      </c>
      <c r="C9" s="48" t="s">
        <v>257</v>
      </c>
    </row>
    <row r="10" spans="1:3" ht="28.5">
      <c r="B10" s="27" t="s">
        <v>258</v>
      </c>
      <c r="C10" s="47" t="s">
        <v>259</v>
      </c>
    </row>
    <row r="11" spans="1:3" ht="28.5">
      <c r="B11" s="28" t="s">
        <v>260</v>
      </c>
      <c r="C11" s="48" t="s">
        <v>261</v>
      </c>
    </row>
    <row r="12" spans="1:3">
      <c r="B12" s="27" t="s">
        <v>262</v>
      </c>
      <c r="C12" s="47" t="s">
        <v>263</v>
      </c>
    </row>
    <row r="13" spans="1:3" ht="28.5">
      <c r="B13" s="28" t="s">
        <v>264</v>
      </c>
      <c r="C13" s="48" t="s">
        <v>265</v>
      </c>
    </row>
    <row r="14" spans="1:3" ht="42.75">
      <c r="B14" s="27" t="s">
        <v>266</v>
      </c>
      <c r="C14" s="47" t="s">
        <v>267</v>
      </c>
    </row>
    <row r="15" spans="1:3" ht="28.5">
      <c r="B15" s="28" t="s">
        <v>268</v>
      </c>
      <c r="C15" s="48" t="s">
        <v>269</v>
      </c>
    </row>
    <row r="16" spans="1:3" ht="28.5">
      <c r="B16" s="27" t="s">
        <v>270</v>
      </c>
      <c r="C16" s="47" t="s">
        <v>271</v>
      </c>
    </row>
    <row r="17" spans="2:3" ht="28.5">
      <c r="B17" s="28" t="s">
        <v>272</v>
      </c>
      <c r="C17" s="48" t="s">
        <v>273</v>
      </c>
    </row>
    <row r="18" spans="2:3" ht="28.5">
      <c r="B18" s="27" t="s">
        <v>274</v>
      </c>
      <c r="C18" s="47" t="s">
        <v>275</v>
      </c>
    </row>
    <row r="19" spans="2:3" ht="42.75">
      <c r="B19" s="28" t="s">
        <v>276</v>
      </c>
      <c r="C19" s="48" t="s">
        <v>277</v>
      </c>
    </row>
    <row r="20" spans="2:3" ht="28.5">
      <c r="B20" s="27" t="s">
        <v>278</v>
      </c>
      <c r="C20" s="47" t="s">
        <v>279</v>
      </c>
    </row>
    <row r="21" spans="2:3" ht="42.75">
      <c r="B21" s="28" t="s">
        <v>280</v>
      </c>
      <c r="C21" s="48" t="s">
        <v>281</v>
      </c>
    </row>
    <row r="22" spans="2:3" ht="42.75">
      <c r="B22" s="27" t="s">
        <v>282</v>
      </c>
      <c r="C22" s="47" t="s">
        <v>283</v>
      </c>
    </row>
    <row r="23" spans="2:3" ht="28.5">
      <c r="B23" s="28" t="s">
        <v>219</v>
      </c>
      <c r="C23" s="48" t="s">
        <v>284</v>
      </c>
    </row>
    <row r="24" spans="2:3" ht="28.5">
      <c r="B24" s="27" t="s">
        <v>285</v>
      </c>
      <c r="C24" s="47" t="s">
        <v>286</v>
      </c>
    </row>
    <row r="25" spans="2:3" ht="42.75">
      <c r="B25" s="28" t="s">
        <v>287</v>
      </c>
      <c r="C25" s="48" t="s">
        <v>288</v>
      </c>
    </row>
    <row r="26" spans="2:3" ht="28.5">
      <c r="B26" s="27" t="s">
        <v>289</v>
      </c>
      <c r="C26" s="47" t="s">
        <v>290</v>
      </c>
    </row>
  </sheetData>
  <mergeCells count="1">
    <mergeCell ref="A1:C1"/>
  </mergeCells>
  <pageMargins left="0.75" right="0.75" top="1" bottom="1" header="0.511811023622047" footer="0.511811023622047"/>
  <pageSetup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7"/>
  <sheetViews>
    <sheetView showGridLines="0" zoomScaleNormal="100" workbookViewId="0">
      <selection activeCell="E28" sqref="E28"/>
    </sheetView>
  </sheetViews>
  <sheetFormatPr defaultColWidth="8.5703125" defaultRowHeight="15"/>
  <cols>
    <col min="1" max="1" width="3" customWidth="1"/>
    <col min="2" max="2" width="46" customWidth="1"/>
    <col min="3" max="3" width="18" customWidth="1"/>
    <col min="4" max="4" width="14" customWidth="1"/>
    <col min="5" max="5" width="18" customWidth="1"/>
    <col min="6" max="6" width="20" customWidth="1"/>
  </cols>
  <sheetData>
    <row r="1" spans="1:7" ht="47.1" customHeight="1">
      <c r="A1" s="37"/>
      <c r="B1" s="38"/>
      <c r="C1" s="38"/>
      <c r="D1" s="38"/>
      <c r="E1" s="38"/>
      <c r="F1" s="38"/>
      <c r="G1" s="39"/>
    </row>
    <row r="2" spans="1:7" ht="18.75">
      <c r="B2" s="41" t="s">
        <v>291</v>
      </c>
    </row>
    <row r="3" spans="1:7" ht="21" customHeight="1">
      <c r="B3" s="42" t="s">
        <v>292</v>
      </c>
    </row>
    <row r="5" spans="1:7" ht="24" customHeight="1">
      <c r="B5" s="29" t="s">
        <v>293</v>
      </c>
      <c r="C5" s="29" t="s">
        <v>99</v>
      </c>
      <c r="D5" s="29" t="s">
        <v>100</v>
      </c>
      <c r="E5" s="29" t="s">
        <v>101</v>
      </c>
      <c r="F5" s="29" t="s">
        <v>102</v>
      </c>
    </row>
    <row r="6" spans="1:7">
      <c r="B6" s="47" t="s">
        <v>62</v>
      </c>
      <c r="C6" s="79">
        <v>800</v>
      </c>
      <c r="D6" s="47" t="s">
        <v>67</v>
      </c>
      <c r="E6" s="79">
        <f>C6</f>
        <v>800</v>
      </c>
      <c r="F6" s="47" t="s">
        <v>294</v>
      </c>
    </row>
    <row r="7" spans="1:7">
      <c r="B7" s="48" t="s">
        <v>65</v>
      </c>
      <c r="C7" s="80">
        <v>700</v>
      </c>
      <c r="D7" s="48" t="s">
        <v>67</v>
      </c>
      <c r="E7" s="80">
        <f>C7</f>
        <v>700</v>
      </c>
      <c r="F7" s="48" t="s">
        <v>294</v>
      </c>
    </row>
    <row r="8" spans="1:7">
      <c r="B8" s="47" t="s">
        <v>68</v>
      </c>
      <c r="C8" s="79">
        <v>100</v>
      </c>
      <c r="D8" s="47" t="s">
        <v>70</v>
      </c>
      <c r="E8" s="79">
        <f>C8*0.75</f>
        <v>75</v>
      </c>
      <c r="F8" s="79">
        <f>C8*0.25</f>
        <v>25</v>
      </c>
    </row>
    <row r="9" spans="1:7">
      <c r="B9" s="56" t="s">
        <v>103</v>
      </c>
      <c r="C9" s="78">
        <f>SUM(C6:C8)</f>
        <v>1600</v>
      </c>
      <c r="D9" s="56"/>
      <c r="E9" s="78">
        <f>SUM(E6:E8)</f>
        <v>1575</v>
      </c>
      <c r="F9" s="78">
        <f>SUM(F6:F8)</f>
        <v>25</v>
      </c>
    </row>
    <row r="12" spans="1:7" ht="24" customHeight="1">
      <c r="B12" s="62" t="s">
        <v>295</v>
      </c>
      <c r="C12" s="62" t="s">
        <v>11</v>
      </c>
    </row>
    <row r="13" spans="1:7">
      <c r="B13" s="47" t="s">
        <v>111</v>
      </c>
      <c r="C13" s="79">
        <v>10200</v>
      </c>
    </row>
    <row r="14" spans="1:7">
      <c r="B14" s="48" t="s">
        <v>112</v>
      </c>
      <c r="C14" s="80">
        <v>-8600</v>
      </c>
    </row>
    <row r="15" spans="1:7">
      <c r="B15" s="56" t="s">
        <v>113</v>
      </c>
      <c r="C15" s="78">
        <f>SUM(C13:C14)</f>
        <v>1600</v>
      </c>
    </row>
    <row r="16" spans="1:7">
      <c r="B16" s="47" t="s">
        <v>296</v>
      </c>
      <c r="C16" s="79">
        <f>0.3*200</f>
        <v>60</v>
      </c>
    </row>
    <row r="17" spans="2:3">
      <c r="B17" s="56" t="s">
        <v>115</v>
      </c>
      <c r="C17" s="78">
        <f>C15+C16</f>
        <v>1660</v>
      </c>
    </row>
    <row r="18" spans="2:3">
      <c r="B18" s="47"/>
      <c r="C18" s="47"/>
    </row>
    <row r="19" spans="2:3">
      <c r="B19" s="47" t="s">
        <v>116</v>
      </c>
      <c r="C19" s="79">
        <f>E9+C16</f>
        <v>1635</v>
      </c>
    </row>
    <row r="20" spans="2:3">
      <c r="B20" s="48" t="s">
        <v>117</v>
      </c>
      <c r="C20" s="80">
        <f>F9</f>
        <v>25</v>
      </c>
    </row>
    <row r="21" spans="2:3">
      <c r="B21" s="56" t="s">
        <v>103</v>
      </c>
      <c r="C21" s="78">
        <f>C19+C20</f>
        <v>1660</v>
      </c>
    </row>
    <row r="24" spans="2:3" ht="24" customHeight="1">
      <c r="B24" s="29" t="s">
        <v>151</v>
      </c>
      <c r="C24" s="29" t="s">
        <v>11</v>
      </c>
    </row>
    <row r="25" spans="2:3">
      <c r="B25" s="47" t="s">
        <v>152</v>
      </c>
      <c r="C25" s="79">
        <v>2000</v>
      </c>
    </row>
    <row r="26" spans="2:3">
      <c r="B26" s="48" t="s">
        <v>153</v>
      </c>
      <c r="C26" s="80">
        <v>-1600</v>
      </c>
    </row>
    <row r="27" spans="2:3">
      <c r="B27" s="56" t="s">
        <v>154</v>
      </c>
      <c r="C27" s="78">
        <f>SUM(C25:C26)</f>
        <v>400</v>
      </c>
    </row>
    <row r="30" spans="2:3" ht="24" customHeight="1">
      <c r="B30" s="29" t="s">
        <v>297</v>
      </c>
      <c r="C30" s="29" t="s">
        <v>11</v>
      </c>
    </row>
    <row r="31" spans="2:3">
      <c r="B31" s="47" t="s">
        <v>161</v>
      </c>
      <c r="C31" s="79">
        <v>200</v>
      </c>
    </row>
    <row r="32" spans="2:3">
      <c r="B32" s="48" t="s">
        <v>162</v>
      </c>
      <c r="C32" s="80">
        <v>300</v>
      </c>
    </row>
    <row r="33" spans="2:3" ht="28.5">
      <c r="B33" s="56" t="s">
        <v>298</v>
      </c>
      <c r="C33" s="78">
        <f>C32-C31</f>
        <v>100</v>
      </c>
    </row>
    <row r="36" spans="2:3" ht="24" customHeight="1">
      <c r="B36" s="29" t="s">
        <v>299</v>
      </c>
      <c r="C36" s="29" t="s">
        <v>11</v>
      </c>
    </row>
    <row r="37" spans="2:3">
      <c r="B37" s="47" t="s">
        <v>300</v>
      </c>
      <c r="C37" s="79">
        <v>300</v>
      </c>
    </row>
    <row r="38" spans="2:3" ht="28.5">
      <c r="B38" s="48" t="s">
        <v>301</v>
      </c>
      <c r="C38" s="80">
        <v>280</v>
      </c>
    </row>
    <row r="39" spans="2:3" ht="28.5">
      <c r="B39" s="56" t="s">
        <v>302</v>
      </c>
      <c r="C39" s="78">
        <f>C37-C38</f>
        <v>20</v>
      </c>
    </row>
    <row r="42" spans="2:3" ht="24" customHeight="1">
      <c r="B42" s="29" t="s">
        <v>303</v>
      </c>
      <c r="C42" s="29" t="s">
        <v>11</v>
      </c>
    </row>
    <row r="43" spans="2:3" ht="28.5">
      <c r="B43" s="47" t="s">
        <v>304</v>
      </c>
      <c r="C43" s="79">
        <f>500*100/10</f>
        <v>5000</v>
      </c>
    </row>
    <row r="44" spans="2:3" ht="28.5">
      <c r="B44" s="48" t="s">
        <v>305</v>
      </c>
      <c r="C44" s="80">
        <f>50*105/10</f>
        <v>525</v>
      </c>
    </row>
    <row r="45" spans="2:3" ht="28.5">
      <c r="B45" s="47" t="s">
        <v>306</v>
      </c>
      <c r="C45" s="79">
        <f>50*100/10</f>
        <v>500</v>
      </c>
    </row>
    <row r="47" spans="2:3" ht="21" customHeight="1">
      <c r="B47" s="52" t="s">
        <v>307</v>
      </c>
      <c r="C47" s="52"/>
    </row>
  </sheetData>
  <mergeCells count="2">
    <mergeCell ref="B47:C47"/>
    <mergeCell ref="A1:G1"/>
  </mergeCells>
  <pageMargins left="0.75" right="0.75" top="1" bottom="1" header="0.511811023622047" footer="0.511811023622047"/>
  <pageSetup orientation="landscape"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31"/>
  <sheetViews>
    <sheetView showGridLines="0" zoomScaleNormal="100" workbookViewId="0">
      <selection activeCell="G6" sqref="G6"/>
    </sheetView>
  </sheetViews>
  <sheetFormatPr defaultColWidth="8.5703125" defaultRowHeight="15"/>
  <cols>
    <col min="1" max="1" width="3" customWidth="1"/>
    <col min="2" max="3" width="40" customWidth="1"/>
    <col min="4" max="4" width="30" customWidth="1"/>
  </cols>
  <sheetData>
    <row r="1" spans="1:4" ht="47.1" customHeight="1">
      <c r="A1" s="37"/>
      <c r="B1" s="38"/>
      <c r="C1" s="38"/>
      <c r="D1" s="39"/>
    </row>
    <row r="2" spans="1:4" ht="18.75">
      <c r="B2" s="41" t="s">
        <v>44</v>
      </c>
    </row>
    <row r="5" spans="1:4">
      <c r="B5" s="1"/>
    </row>
    <row r="6" spans="1:4" ht="18.75" customHeight="1">
      <c r="B6" s="2"/>
      <c r="C6" s="2"/>
      <c r="D6" s="2"/>
    </row>
    <row r="7" spans="1:4" ht="18.75" customHeight="1">
      <c r="B7" s="2"/>
      <c r="C7" s="2"/>
      <c r="D7" s="2"/>
    </row>
    <row r="8" spans="1:4" ht="18.75" customHeight="1">
      <c r="B8" s="2"/>
      <c r="C8" s="2"/>
      <c r="D8" s="2"/>
    </row>
    <row r="9" spans="1:4" ht="18.75" customHeight="1">
      <c r="B9" s="2"/>
      <c r="C9" s="2"/>
      <c r="D9" s="2"/>
    </row>
    <row r="10" spans="1:4" ht="18.75" customHeight="1">
      <c r="B10" s="2"/>
      <c r="C10" s="2"/>
      <c r="D10" s="2"/>
    </row>
    <row r="11" spans="1:4" ht="18.75" customHeight="1">
      <c r="B11" s="2"/>
      <c r="C11" s="2"/>
      <c r="D11" s="2"/>
    </row>
    <row r="12" spans="1:4" ht="18.75" customHeight="1">
      <c r="B12" s="2"/>
      <c r="C12" s="2"/>
      <c r="D12" s="2"/>
    </row>
    <row r="13" spans="1:4" ht="18.75" customHeight="1">
      <c r="B13" s="2"/>
      <c r="C13" s="2"/>
      <c r="D13" s="2"/>
    </row>
    <row r="14" spans="1:4" ht="18.75" customHeight="1">
      <c r="B14" s="2"/>
      <c r="C14" s="2"/>
      <c r="D14" s="2"/>
    </row>
    <row r="15" spans="1:4" ht="18.75" customHeight="1">
      <c r="B15" s="2"/>
      <c r="C15" s="2"/>
      <c r="D15" s="2"/>
    </row>
    <row r="16" spans="1:4" ht="18.75" customHeight="1">
      <c r="B16" s="2"/>
      <c r="C16" s="2"/>
      <c r="D16" s="2"/>
    </row>
    <row r="17" spans="2:4" ht="18.75" customHeight="1">
      <c r="B17" s="2"/>
      <c r="C17" s="2"/>
      <c r="D17" s="2"/>
    </row>
    <row r="18" spans="2:4" ht="18.75" customHeight="1">
      <c r="B18" s="2"/>
      <c r="C18" s="2"/>
      <c r="D18" s="2"/>
    </row>
    <row r="19" spans="2:4" ht="18.75" customHeight="1">
      <c r="B19" s="2"/>
      <c r="C19" s="2"/>
      <c r="D19" s="2"/>
    </row>
    <row r="20" spans="2:4" ht="18.75" customHeight="1">
      <c r="B20" s="2"/>
      <c r="C20" s="2"/>
      <c r="D20" s="2"/>
    </row>
    <row r="21" spans="2:4" ht="18.75" customHeight="1">
      <c r="B21" s="2"/>
      <c r="C21" s="2"/>
      <c r="D21" s="2"/>
    </row>
    <row r="22" spans="2:4" ht="18.75" customHeight="1">
      <c r="B22" s="2"/>
      <c r="C22" s="2"/>
      <c r="D22" s="2"/>
    </row>
    <row r="23" spans="2:4" ht="18.75" customHeight="1">
      <c r="B23" s="2"/>
      <c r="C23" s="2"/>
      <c r="D23" s="2"/>
    </row>
    <row r="24" spans="2:4" ht="18.75" customHeight="1">
      <c r="B24" s="2"/>
      <c r="C24" s="2"/>
      <c r="D24" s="2"/>
    </row>
    <row r="25" spans="2:4" ht="18.75" customHeight="1">
      <c r="B25" s="2"/>
      <c r="C25" s="2"/>
      <c r="D25" s="2"/>
    </row>
    <row r="26" spans="2:4" ht="18.75" customHeight="1">
      <c r="B26" s="2"/>
      <c r="C26" s="2"/>
      <c r="D26" s="2"/>
    </row>
    <row r="27" spans="2:4" ht="18.75" customHeight="1">
      <c r="B27" s="2"/>
      <c r="C27" s="2"/>
      <c r="D27" s="2"/>
    </row>
    <row r="28" spans="2:4" ht="18.75" customHeight="1">
      <c r="B28" s="2"/>
      <c r="C28" s="2"/>
      <c r="D28" s="2"/>
    </row>
    <row r="29" spans="2:4" ht="18.75" customHeight="1">
      <c r="B29" s="2"/>
      <c r="C29" s="2"/>
      <c r="D29" s="2"/>
    </row>
    <row r="30" spans="2:4" ht="18.75" customHeight="1">
      <c r="B30" s="2"/>
      <c r="C30" s="2"/>
      <c r="D30" s="2"/>
    </row>
    <row r="31" spans="2:4" ht="18.75" customHeight="1">
      <c r="B31" s="2"/>
      <c r="C31" s="2"/>
      <c r="D31" s="2"/>
    </row>
  </sheetData>
  <mergeCells count="27">
    <mergeCell ref="A1:D1"/>
    <mergeCell ref="B31:D31"/>
    <mergeCell ref="B26:D26"/>
    <mergeCell ref="B27:D27"/>
    <mergeCell ref="B28:D28"/>
    <mergeCell ref="B29:D29"/>
    <mergeCell ref="B30:D30"/>
    <mergeCell ref="B21:D21"/>
    <mergeCell ref="B22:D22"/>
    <mergeCell ref="B23:D23"/>
    <mergeCell ref="B24:D24"/>
    <mergeCell ref="B25:D25"/>
    <mergeCell ref="B16:D16"/>
    <mergeCell ref="B17:D17"/>
    <mergeCell ref="B18:D18"/>
    <mergeCell ref="B19:D19"/>
    <mergeCell ref="B20:D20"/>
    <mergeCell ref="B11:D11"/>
    <mergeCell ref="B12:D12"/>
    <mergeCell ref="B13:D13"/>
    <mergeCell ref="B14:D14"/>
    <mergeCell ref="B15:D15"/>
    <mergeCell ref="B6:D6"/>
    <mergeCell ref="B7:D7"/>
    <mergeCell ref="B8:D8"/>
    <mergeCell ref="B9:D9"/>
    <mergeCell ref="B10:D10"/>
  </mergeCells>
  <pageMargins left="0.75" right="0.75" top="1" bottom="1"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vt:lpstr>
      <vt:lpstr>1  Who Is In the Group</vt:lpstr>
      <vt:lpstr>2  The Three Methods</vt:lpstr>
      <vt:lpstr>3  Splitting the Profit</vt:lpstr>
      <vt:lpstr>4  Group Income Statement</vt:lpstr>
      <vt:lpstr>5  The Four Eliminations</vt:lpstr>
      <vt:lpstr>6  Investment and Goodwill</vt:lpstr>
      <vt:lpstr>7  Profit Still in Stock</vt:lpstr>
      <vt:lpstr>8  When the Two Sides Disagree</vt:lpstr>
      <vt:lpstr>9  One Rate Is Not Enough</vt:lpstr>
      <vt:lpstr>10  One Group, Many Rulebooks</vt:lpstr>
      <vt:lpstr>11  Where This Lives in FCCS</vt:lpstr>
      <vt:lpstr>Key Terms</vt:lpstr>
      <vt:lpstr>Completed Example</vt:lpstr>
      <vt:lpstr>My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Anita Tamang</cp:lastModifiedBy>
  <cp:revision>0</cp:revision>
  <dcterms:created xsi:type="dcterms:W3CDTF">2026-08-11T19:00:44Z</dcterms:created>
  <dcterms:modified xsi:type="dcterms:W3CDTF">2026-08-12T12:07:47Z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